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00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29" i="1" l="1"/>
  <c r="E928" i="1" l="1"/>
  <c r="E927" i="1"/>
  <c r="E926" i="1"/>
  <c r="E925" i="1"/>
  <c r="E924" i="1"/>
  <c r="F924" i="1" s="1"/>
  <c r="E923" i="1"/>
  <c r="E922" i="1"/>
  <c r="E921" i="1"/>
  <c r="E920" i="1"/>
  <c r="F920" i="1" s="1"/>
  <c r="E919" i="1"/>
  <c r="E918" i="1"/>
  <c r="E917" i="1"/>
  <c r="E916" i="1"/>
  <c r="F916" i="1" s="1"/>
  <c r="E915" i="1"/>
  <c r="E914" i="1"/>
  <c r="F914" i="1" s="1"/>
  <c r="E913" i="1"/>
  <c r="F913" i="1" s="1"/>
  <c r="E912" i="1"/>
  <c r="F912" i="1" s="1"/>
  <c r="E911" i="1"/>
  <c r="E910" i="1"/>
  <c r="F910" i="1" s="1"/>
  <c r="E909" i="1"/>
  <c r="F909" i="1" s="1"/>
  <c r="E908" i="1"/>
  <c r="F908" i="1" s="1"/>
  <c r="E907" i="1"/>
  <c r="F907" i="1" s="1"/>
  <c r="E906" i="1"/>
  <c r="F906" i="1" s="1"/>
  <c r="E905" i="1"/>
  <c r="F905" i="1" s="1"/>
  <c r="E904" i="1"/>
  <c r="F904" i="1" s="1"/>
  <c r="E903" i="1"/>
  <c r="F903" i="1" s="1"/>
  <c r="E902" i="1"/>
  <c r="F902" i="1" s="1"/>
  <c r="E901" i="1"/>
  <c r="E900" i="1"/>
  <c r="F900" i="1" s="1"/>
  <c r="E899" i="1"/>
  <c r="F899" i="1" s="1"/>
  <c r="E898" i="1"/>
  <c r="F898" i="1" s="1"/>
  <c r="E897" i="1"/>
  <c r="F897" i="1" s="1"/>
  <c r="E896" i="1"/>
  <c r="F896" i="1" s="1"/>
  <c r="E895" i="1"/>
  <c r="E894" i="1"/>
  <c r="F894" i="1" s="1"/>
  <c r="E893" i="1"/>
  <c r="F893" i="1" s="1"/>
  <c r="E892" i="1"/>
  <c r="E891" i="1"/>
  <c r="F891" i="1" s="1"/>
  <c r="E890" i="1"/>
  <c r="E889" i="1"/>
  <c r="E888" i="1"/>
  <c r="F888" i="1" s="1"/>
  <c r="E887" i="1"/>
  <c r="F887" i="1" s="1"/>
  <c r="E886" i="1"/>
  <c r="F886" i="1" s="1"/>
  <c r="E885" i="1"/>
  <c r="E884" i="1"/>
  <c r="F884" i="1" s="1"/>
  <c r="E883" i="1"/>
  <c r="E882" i="1"/>
  <c r="F882" i="1" s="1"/>
  <c r="E881" i="1"/>
  <c r="F881" i="1" s="1"/>
  <c r="E880" i="1"/>
  <c r="F880" i="1" s="1"/>
  <c r="E879" i="1"/>
  <c r="F879" i="1" s="1"/>
  <c r="E878" i="1"/>
  <c r="E877" i="1"/>
  <c r="E876" i="1"/>
  <c r="E875" i="1"/>
  <c r="F875" i="1" s="1"/>
  <c r="E874" i="1"/>
  <c r="E873" i="1"/>
  <c r="F873" i="1" s="1"/>
  <c r="E872" i="1"/>
  <c r="F872" i="1" s="1"/>
  <c r="E871" i="1"/>
  <c r="F871" i="1" s="1"/>
  <c r="E870" i="1"/>
  <c r="F870" i="1" s="1"/>
  <c r="E869" i="1"/>
  <c r="E868" i="1"/>
  <c r="E867" i="1"/>
  <c r="F867" i="1" s="1"/>
  <c r="E866" i="1"/>
  <c r="F866" i="1" s="1"/>
  <c r="E865" i="1"/>
  <c r="E864" i="1"/>
  <c r="E863" i="1"/>
  <c r="E862" i="1"/>
  <c r="E861" i="1"/>
  <c r="E860" i="1"/>
  <c r="E859" i="1"/>
  <c r="E858" i="1"/>
  <c r="F858" i="1" s="1"/>
  <c r="E857" i="1"/>
  <c r="E856" i="1"/>
  <c r="E855" i="1"/>
  <c r="E854" i="1"/>
  <c r="E853" i="1"/>
  <c r="F853" i="1" s="1"/>
  <c r="E852" i="1"/>
  <c r="E851" i="1"/>
  <c r="F851" i="1" s="1"/>
  <c r="E850" i="1"/>
  <c r="E849" i="1"/>
  <c r="E848" i="1"/>
  <c r="E847" i="1"/>
  <c r="E846" i="1"/>
  <c r="F846" i="1" s="1"/>
  <c r="E845" i="1"/>
  <c r="F845" i="1" s="1"/>
  <c r="E844" i="1"/>
  <c r="F844" i="1" s="1"/>
  <c r="E843" i="1"/>
  <c r="F843" i="1" s="1"/>
  <c r="E842" i="1"/>
  <c r="E841" i="1"/>
  <c r="E840" i="1"/>
  <c r="F840" i="1" s="1"/>
  <c r="E839" i="1"/>
  <c r="E838" i="1"/>
  <c r="F838" i="1" s="1"/>
  <c r="E837" i="1"/>
  <c r="F837" i="1" s="1"/>
  <c r="E836" i="1"/>
  <c r="F836" i="1" s="1"/>
  <c r="E835" i="1"/>
  <c r="F835" i="1" s="1"/>
  <c r="E834" i="1"/>
  <c r="F834" i="1" s="1"/>
  <c r="E833" i="1"/>
  <c r="E832" i="1"/>
  <c r="F832" i="1" s="1"/>
  <c r="E831" i="1"/>
  <c r="F831" i="1" s="1"/>
  <c r="E830" i="1"/>
  <c r="E829" i="1"/>
  <c r="F829" i="1" s="1"/>
  <c r="E828" i="1"/>
  <c r="E827" i="1"/>
  <c r="E826" i="1"/>
  <c r="E825" i="1"/>
  <c r="E824" i="1"/>
  <c r="F824" i="1" s="1"/>
  <c r="E823" i="1"/>
  <c r="F823" i="1" s="1"/>
  <c r="E822" i="1"/>
  <c r="F822" i="1" s="1"/>
  <c r="E821" i="1"/>
  <c r="F821" i="1" s="1"/>
  <c r="E820" i="1"/>
  <c r="F820" i="1" s="1"/>
  <c r="E819" i="1"/>
  <c r="F819" i="1" s="1"/>
  <c r="E818" i="1"/>
  <c r="F818" i="1" s="1"/>
  <c r="E817" i="1"/>
  <c r="F817" i="1" s="1"/>
  <c r="E816" i="1"/>
  <c r="F816" i="1" s="1"/>
  <c r="E815" i="1"/>
  <c r="F815" i="1" s="1"/>
  <c r="E814" i="1"/>
  <c r="E813" i="1"/>
  <c r="E812" i="1"/>
  <c r="F812" i="1" s="1"/>
  <c r="E811" i="1"/>
  <c r="F811" i="1" s="1"/>
  <c r="E810" i="1"/>
  <c r="E809" i="1"/>
  <c r="E808" i="1"/>
  <c r="E807" i="1"/>
  <c r="E806" i="1"/>
  <c r="E805" i="1"/>
  <c r="E804" i="1"/>
  <c r="F804" i="1" s="1"/>
  <c r="E803" i="1"/>
  <c r="E802" i="1"/>
  <c r="E801" i="1"/>
  <c r="E800" i="1"/>
  <c r="F800" i="1" s="1"/>
  <c r="E799" i="1"/>
  <c r="E798" i="1"/>
  <c r="E797" i="1"/>
  <c r="E796" i="1"/>
  <c r="E795" i="1"/>
  <c r="F795" i="1" s="1"/>
  <c r="E794" i="1"/>
  <c r="F794" i="1" s="1"/>
  <c r="E793" i="1"/>
  <c r="F793" i="1" s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F778" i="1" s="1"/>
  <c r="E777" i="1"/>
  <c r="E776" i="1"/>
  <c r="F776" i="1" s="1"/>
  <c r="E775" i="1"/>
  <c r="F775" i="1" s="1"/>
  <c r="E774" i="1"/>
  <c r="F774" i="1" s="1"/>
  <c r="E773" i="1"/>
  <c r="F773" i="1" s="1"/>
  <c r="E772" i="1"/>
  <c r="F772" i="1" s="1"/>
  <c r="E771" i="1"/>
  <c r="F771" i="1" s="1"/>
  <c r="E770" i="1"/>
  <c r="E769" i="1"/>
  <c r="E768" i="1"/>
  <c r="E767" i="1"/>
  <c r="E766" i="1"/>
  <c r="E765" i="1"/>
  <c r="F765" i="1" s="1"/>
  <c r="E764" i="1"/>
  <c r="F764" i="1" s="1"/>
  <c r="E763" i="1"/>
  <c r="F763" i="1" s="1"/>
  <c r="E762" i="1"/>
  <c r="F762" i="1" s="1"/>
  <c r="E761" i="1"/>
  <c r="F761" i="1" s="1"/>
  <c r="E760" i="1"/>
  <c r="F760" i="1" s="1"/>
  <c r="E759" i="1"/>
  <c r="F759" i="1" s="1"/>
  <c r="E758" i="1"/>
  <c r="E757" i="1"/>
  <c r="E756" i="1"/>
  <c r="F756" i="1" s="1"/>
  <c r="E755" i="1"/>
  <c r="F755" i="1" s="1"/>
  <c r="E754" i="1"/>
  <c r="F754" i="1" s="1"/>
  <c r="E753" i="1"/>
  <c r="F753" i="1" s="1"/>
  <c r="E752" i="1"/>
  <c r="F752" i="1" s="1"/>
  <c r="E751" i="1"/>
  <c r="E750" i="1"/>
  <c r="E749" i="1"/>
  <c r="E748" i="1"/>
  <c r="F748" i="1" s="1"/>
  <c r="E747" i="1"/>
  <c r="E746" i="1"/>
  <c r="E745" i="1"/>
  <c r="E744" i="1"/>
  <c r="F744" i="1" s="1"/>
  <c r="E743" i="1"/>
  <c r="F743" i="1" s="1"/>
  <c r="E742" i="1"/>
  <c r="E741" i="1"/>
  <c r="E740" i="1"/>
  <c r="E739" i="1"/>
  <c r="E738" i="1"/>
  <c r="E737" i="1"/>
  <c r="E736" i="1"/>
  <c r="E735" i="1"/>
  <c r="E734" i="1"/>
  <c r="E733" i="1"/>
  <c r="E732" i="1"/>
  <c r="F732" i="1" s="1"/>
  <c r="E731" i="1"/>
  <c r="E730" i="1"/>
  <c r="E729" i="1"/>
  <c r="E728" i="1"/>
  <c r="F728" i="1" s="1"/>
  <c r="E727" i="1"/>
  <c r="E726" i="1"/>
  <c r="E725" i="1"/>
  <c r="E724" i="1"/>
  <c r="E723" i="1"/>
  <c r="E722" i="1"/>
  <c r="E721" i="1"/>
  <c r="E720" i="1"/>
  <c r="E719" i="1"/>
  <c r="F719" i="1" s="1"/>
  <c r="E718" i="1"/>
  <c r="E717" i="1"/>
  <c r="F717" i="1" s="1"/>
  <c r="E716" i="1"/>
  <c r="E715" i="1"/>
  <c r="E714" i="1"/>
  <c r="F714" i="1" s="1"/>
  <c r="E713" i="1"/>
  <c r="F713" i="1" s="1"/>
  <c r="E712" i="1"/>
  <c r="F712" i="1" s="1"/>
  <c r="E711" i="1"/>
  <c r="F711" i="1" s="1"/>
  <c r="E710" i="1"/>
  <c r="E709" i="1"/>
  <c r="E708" i="1"/>
  <c r="E707" i="1"/>
  <c r="E706" i="1"/>
  <c r="F706" i="1" s="1"/>
  <c r="E705" i="1"/>
  <c r="E704" i="1"/>
  <c r="F704" i="1" s="1"/>
  <c r="E703" i="1"/>
  <c r="E702" i="1"/>
  <c r="E701" i="1"/>
  <c r="E700" i="1"/>
  <c r="E699" i="1"/>
  <c r="F699" i="1" s="1"/>
  <c r="E698" i="1"/>
  <c r="E697" i="1"/>
  <c r="E696" i="1"/>
  <c r="E695" i="1"/>
  <c r="F695" i="1" s="1"/>
  <c r="E694" i="1"/>
  <c r="D693" i="1"/>
  <c r="E693" i="1" s="1"/>
  <c r="E692" i="1"/>
  <c r="E691" i="1"/>
  <c r="E690" i="1"/>
  <c r="E689" i="1"/>
  <c r="F689" i="1" s="1"/>
  <c r="E688" i="1"/>
  <c r="E687" i="1"/>
  <c r="E686" i="1"/>
  <c r="F686" i="1" s="1"/>
  <c r="E685" i="1"/>
  <c r="E684" i="1"/>
  <c r="E683" i="1"/>
  <c r="E682" i="1"/>
  <c r="E681" i="1"/>
  <c r="E680" i="1"/>
  <c r="E679" i="1"/>
  <c r="F679" i="1" s="1"/>
  <c r="E678" i="1"/>
  <c r="F678" i="1" s="1"/>
  <c r="E677" i="1"/>
  <c r="E676" i="1"/>
  <c r="E675" i="1"/>
  <c r="E674" i="1"/>
  <c r="E673" i="1"/>
  <c r="E672" i="1"/>
  <c r="E671" i="1"/>
  <c r="E670" i="1"/>
  <c r="E669" i="1"/>
  <c r="F669" i="1" s="1"/>
  <c r="E668" i="1"/>
  <c r="E667" i="1"/>
  <c r="E666" i="1"/>
  <c r="E665" i="1"/>
  <c r="E664" i="1"/>
  <c r="F664" i="1" s="1"/>
  <c r="D663" i="1"/>
  <c r="E663" i="1" s="1"/>
  <c r="E662" i="1"/>
  <c r="F662" i="1" s="1"/>
  <c r="E661" i="1"/>
  <c r="F661" i="1" s="1"/>
  <c r="E660" i="1"/>
  <c r="F660" i="1" s="1"/>
  <c r="E659" i="1"/>
  <c r="F659" i="1" s="1"/>
  <c r="E658" i="1"/>
  <c r="F658" i="1" s="1"/>
  <c r="E657" i="1"/>
  <c r="F657" i="1" s="1"/>
  <c r="E656" i="1"/>
  <c r="E655" i="1"/>
  <c r="E654" i="1"/>
  <c r="F654" i="1" s="1"/>
  <c r="E653" i="1"/>
  <c r="E652" i="1"/>
  <c r="E651" i="1"/>
  <c r="E650" i="1"/>
  <c r="E649" i="1"/>
  <c r="E648" i="1"/>
  <c r="F648" i="1" s="1"/>
  <c r="E647" i="1"/>
  <c r="F647" i="1" s="1"/>
  <c r="E646" i="1"/>
  <c r="F646" i="1" s="1"/>
  <c r="E645" i="1"/>
  <c r="E644" i="1"/>
  <c r="E643" i="1"/>
  <c r="E642" i="1"/>
  <c r="F642" i="1" s="1"/>
  <c r="E641" i="1"/>
  <c r="F641" i="1" s="1"/>
  <c r="E640" i="1"/>
  <c r="E639" i="1"/>
  <c r="F639" i="1" s="1"/>
  <c r="E638" i="1"/>
  <c r="E637" i="1"/>
  <c r="E636" i="1"/>
  <c r="F636" i="1" s="1"/>
  <c r="E635" i="1"/>
  <c r="E634" i="1"/>
  <c r="E633" i="1"/>
  <c r="E632" i="1"/>
  <c r="F632" i="1" s="1"/>
  <c r="E631" i="1"/>
  <c r="E630" i="1"/>
  <c r="E629" i="1"/>
  <c r="F629" i="1" s="1"/>
  <c r="E628" i="1"/>
  <c r="E627" i="1"/>
  <c r="F627" i="1" s="1"/>
  <c r="E626" i="1"/>
  <c r="E625" i="1"/>
  <c r="E624" i="1"/>
  <c r="F624" i="1" s="1"/>
  <c r="E623" i="1"/>
  <c r="E622" i="1"/>
  <c r="E621" i="1"/>
  <c r="E620" i="1"/>
  <c r="E619" i="1"/>
  <c r="E618" i="1"/>
  <c r="E617" i="1"/>
  <c r="E616" i="1"/>
  <c r="F616" i="1" s="1"/>
  <c r="E615" i="1"/>
  <c r="F615" i="1" s="1"/>
  <c r="E614" i="1"/>
  <c r="E613" i="1"/>
  <c r="E612" i="1"/>
  <c r="E611" i="1"/>
  <c r="E610" i="1"/>
  <c r="E609" i="1"/>
  <c r="F609" i="1" s="1"/>
  <c r="E608" i="1"/>
  <c r="E607" i="1"/>
  <c r="F607" i="1" s="1"/>
  <c r="E606" i="1"/>
  <c r="F606" i="1" s="1"/>
  <c r="E605" i="1"/>
  <c r="E604" i="1"/>
  <c r="E603" i="1"/>
  <c r="E602" i="1"/>
  <c r="F602" i="1" s="1"/>
  <c r="E601" i="1"/>
  <c r="F601" i="1" s="1"/>
  <c r="E600" i="1"/>
  <c r="E599" i="1"/>
  <c r="E598" i="1"/>
  <c r="F598" i="1" s="1"/>
  <c r="E597" i="1"/>
  <c r="E596" i="1"/>
  <c r="E595" i="1"/>
  <c r="E594" i="1"/>
  <c r="E593" i="1"/>
  <c r="F593" i="1" s="1"/>
  <c r="E592" i="1"/>
  <c r="E591" i="1"/>
  <c r="E590" i="1"/>
  <c r="E589" i="1"/>
  <c r="E588" i="1"/>
  <c r="E587" i="1"/>
  <c r="E586" i="1"/>
  <c r="E585" i="1"/>
  <c r="E584" i="1"/>
  <c r="F584" i="1" s="1"/>
  <c r="E583" i="1"/>
  <c r="E582" i="1"/>
  <c r="E581" i="1"/>
  <c r="E580" i="1"/>
  <c r="E579" i="1"/>
  <c r="E578" i="1"/>
  <c r="F578" i="1" s="1"/>
  <c r="D577" i="1"/>
  <c r="E577" i="1" s="1"/>
  <c r="E576" i="1"/>
  <c r="E575" i="1"/>
  <c r="E574" i="1"/>
  <c r="E573" i="1"/>
  <c r="D572" i="1"/>
  <c r="E572" i="1" s="1"/>
  <c r="E571" i="1"/>
  <c r="E570" i="1"/>
  <c r="D569" i="1"/>
  <c r="E569" i="1" s="1"/>
  <c r="E568" i="1"/>
  <c r="E567" i="1"/>
  <c r="E566" i="1"/>
  <c r="E565" i="1"/>
  <c r="F565" i="1" s="1"/>
  <c r="E564" i="1"/>
  <c r="F564" i="1" s="1"/>
  <c r="E563" i="1"/>
  <c r="E562" i="1"/>
  <c r="E561" i="1"/>
  <c r="F561" i="1" s="1"/>
  <c r="E560" i="1"/>
  <c r="F560" i="1" s="1"/>
  <c r="E559" i="1"/>
  <c r="E558" i="1"/>
  <c r="E557" i="1"/>
  <c r="E556" i="1"/>
  <c r="E555" i="1"/>
  <c r="E554" i="1"/>
  <c r="F554" i="1" s="1"/>
  <c r="E553" i="1"/>
  <c r="F553" i="1" s="1"/>
  <c r="E552" i="1"/>
  <c r="E551" i="1"/>
  <c r="E550" i="1"/>
  <c r="E549" i="1"/>
  <c r="E548" i="1"/>
  <c r="E547" i="1"/>
  <c r="E546" i="1"/>
  <c r="E545" i="1"/>
  <c r="F545" i="1" s="1"/>
  <c r="E544" i="1"/>
  <c r="E543" i="1"/>
  <c r="E542" i="1"/>
  <c r="F542" i="1" s="1"/>
  <c r="E541" i="1"/>
  <c r="F541" i="1" s="1"/>
  <c r="E540" i="1"/>
  <c r="F540" i="1" s="1"/>
  <c r="E539" i="1"/>
  <c r="E538" i="1"/>
  <c r="F538" i="1" s="1"/>
  <c r="E537" i="1"/>
  <c r="F537" i="1" s="1"/>
  <c r="E536" i="1"/>
  <c r="F536" i="1" s="1"/>
  <c r="E535" i="1"/>
  <c r="F535" i="1" s="1"/>
  <c r="E534" i="1"/>
  <c r="E533" i="1"/>
  <c r="E532" i="1"/>
  <c r="E531" i="1"/>
  <c r="E530" i="1"/>
  <c r="F530" i="1" s="1"/>
  <c r="E529" i="1"/>
  <c r="E528" i="1"/>
  <c r="E527" i="1"/>
  <c r="E526" i="1"/>
  <c r="F526" i="1" s="1"/>
  <c r="E525" i="1"/>
  <c r="F525" i="1" s="1"/>
  <c r="D524" i="1"/>
  <c r="E524" i="1" s="1"/>
  <c r="E523" i="1"/>
  <c r="F523" i="1" s="1"/>
  <c r="E522" i="1"/>
  <c r="F522" i="1" s="1"/>
  <c r="E521" i="1"/>
  <c r="E520" i="1"/>
  <c r="F520" i="1" s="1"/>
  <c r="E519" i="1"/>
  <c r="E518" i="1"/>
  <c r="E517" i="1"/>
  <c r="E516" i="1"/>
  <c r="F516" i="1" s="1"/>
  <c r="E515" i="1"/>
  <c r="E514" i="1"/>
  <c r="E513" i="1"/>
  <c r="E512" i="1"/>
  <c r="E511" i="1"/>
  <c r="F511" i="1" s="1"/>
  <c r="D510" i="1"/>
  <c r="E510" i="1" s="1"/>
  <c r="E509" i="1"/>
  <c r="E508" i="1"/>
  <c r="E507" i="1"/>
  <c r="F507" i="1" s="1"/>
  <c r="E506" i="1"/>
  <c r="F506" i="1" s="1"/>
  <c r="E505" i="1"/>
  <c r="F505" i="1" s="1"/>
  <c r="E504" i="1"/>
  <c r="F504" i="1" s="1"/>
  <c r="E503" i="1"/>
  <c r="F503" i="1" s="1"/>
  <c r="E502" i="1"/>
  <c r="E501" i="1"/>
  <c r="F501" i="1" s="1"/>
  <c r="E500" i="1"/>
  <c r="F500" i="1" s="1"/>
  <c r="E499" i="1"/>
  <c r="E498" i="1"/>
  <c r="F498" i="1" s="1"/>
  <c r="E497" i="1"/>
  <c r="F497" i="1" s="1"/>
  <c r="E496" i="1"/>
  <c r="F496" i="1" s="1"/>
  <c r="E495" i="1"/>
  <c r="F495" i="1" s="1"/>
  <c r="E494" i="1"/>
  <c r="F494" i="1" s="1"/>
  <c r="E493" i="1"/>
  <c r="F493" i="1" s="1"/>
  <c r="E492" i="1"/>
  <c r="F492" i="1" s="1"/>
  <c r="E491" i="1"/>
  <c r="E490" i="1"/>
  <c r="E489" i="1"/>
  <c r="E488" i="1"/>
  <c r="E487" i="1"/>
  <c r="E486" i="1"/>
  <c r="F486" i="1" s="1"/>
  <c r="E485" i="1"/>
  <c r="F485" i="1" s="1"/>
  <c r="E484" i="1"/>
  <c r="F484" i="1" s="1"/>
  <c r="E483" i="1"/>
  <c r="E482" i="1"/>
  <c r="F482" i="1" s="1"/>
  <c r="E481" i="1"/>
  <c r="E480" i="1"/>
  <c r="E479" i="1"/>
  <c r="E478" i="1"/>
  <c r="F478" i="1" s="1"/>
  <c r="E477" i="1"/>
  <c r="F477" i="1" s="1"/>
  <c r="E476" i="1"/>
  <c r="F476" i="1" s="1"/>
  <c r="E475" i="1"/>
  <c r="F475" i="1" s="1"/>
  <c r="E474" i="1"/>
  <c r="F474" i="1" s="1"/>
  <c r="E473" i="1"/>
  <c r="E472" i="1"/>
  <c r="E471" i="1"/>
  <c r="F471" i="1" s="1"/>
  <c r="E470" i="1"/>
  <c r="F470" i="1" s="1"/>
  <c r="E469" i="1"/>
  <c r="E468" i="1"/>
  <c r="F468" i="1" s="1"/>
  <c r="E467" i="1"/>
  <c r="F467" i="1" s="1"/>
  <c r="E466" i="1"/>
  <c r="F466" i="1" s="1"/>
  <c r="E465" i="1"/>
  <c r="F465" i="1" s="1"/>
  <c r="E464" i="1"/>
  <c r="E463" i="1"/>
  <c r="F463" i="1" s="1"/>
  <c r="E462" i="1"/>
  <c r="E461" i="1"/>
  <c r="F461" i="1" s="1"/>
  <c r="E460" i="1"/>
  <c r="F460" i="1" s="1"/>
  <c r="E459" i="1"/>
  <c r="F459" i="1" s="1"/>
  <c r="E458" i="1"/>
  <c r="F458" i="1" s="1"/>
  <c r="E457" i="1"/>
  <c r="F457" i="1" s="1"/>
  <c r="E456" i="1"/>
  <c r="E455" i="1"/>
  <c r="F455" i="1" s="1"/>
  <c r="E454" i="1"/>
  <c r="E453" i="1"/>
  <c r="E452" i="1"/>
  <c r="E451" i="1"/>
  <c r="F451" i="1" s="1"/>
  <c r="E450" i="1"/>
  <c r="F450" i="1" s="1"/>
  <c r="E449" i="1"/>
  <c r="F449" i="1" s="1"/>
  <c r="E448" i="1"/>
  <c r="F448" i="1" s="1"/>
  <c r="E447" i="1"/>
  <c r="F447" i="1" s="1"/>
  <c r="E446" i="1"/>
  <c r="F446" i="1" s="1"/>
  <c r="E445" i="1"/>
  <c r="F445" i="1" s="1"/>
  <c r="E444" i="1"/>
  <c r="F444" i="1" s="1"/>
  <c r="E443" i="1"/>
  <c r="F443" i="1" s="1"/>
  <c r="E442" i="1"/>
  <c r="E441" i="1"/>
  <c r="F441" i="1" s="1"/>
  <c r="E440" i="1"/>
  <c r="E439" i="1"/>
  <c r="F439" i="1" s="1"/>
  <c r="E438" i="1"/>
  <c r="E437" i="1"/>
  <c r="E436" i="1"/>
  <c r="E435" i="1"/>
  <c r="E434" i="1"/>
  <c r="E433" i="1"/>
  <c r="E432" i="1"/>
  <c r="F432" i="1" s="1"/>
  <c r="E431" i="1"/>
  <c r="F431" i="1" s="1"/>
  <c r="E430" i="1"/>
  <c r="F430" i="1" s="1"/>
  <c r="E429" i="1"/>
  <c r="F429" i="1" s="1"/>
  <c r="E428" i="1"/>
  <c r="F428" i="1" s="1"/>
  <c r="E427" i="1"/>
  <c r="F427" i="1" s="1"/>
  <c r="E426" i="1"/>
  <c r="F426" i="1" s="1"/>
  <c r="E425" i="1"/>
  <c r="F425" i="1" s="1"/>
  <c r="E424" i="1"/>
  <c r="F424" i="1" s="1"/>
  <c r="E423" i="1"/>
  <c r="F423" i="1" s="1"/>
  <c r="E422" i="1"/>
  <c r="F422" i="1" s="1"/>
  <c r="E421" i="1"/>
  <c r="F421" i="1" s="1"/>
  <c r="E420" i="1"/>
  <c r="F420" i="1" s="1"/>
  <c r="E419" i="1"/>
  <c r="F419" i="1" s="1"/>
  <c r="E418" i="1"/>
  <c r="F418" i="1" s="1"/>
  <c r="E417" i="1"/>
  <c r="F417" i="1" s="1"/>
  <c r="E416" i="1"/>
  <c r="F416" i="1" s="1"/>
  <c r="E415" i="1"/>
  <c r="E414" i="1"/>
  <c r="F414" i="1" s="1"/>
  <c r="E413" i="1"/>
  <c r="E412" i="1"/>
  <c r="E411" i="1"/>
  <c r="E410" i="1"/>
  <c r="F410" i="1" s="1"/>
  <c r="E409" i="1"/>
  <c r="E408" i="1"/>
  <c r="F408" i="1" s="1"/>
  <c r="E407" i="1"/>
  <c r="F407" i="1" s="1"/>
  <c r="E406" i="1"/>
  <c r="E405" i="1"/>
  <c r="E404" i="1"/>
  <c r="F404" i="1" s="1"/>
  <c r="E403" i="1"/>
  <c r="E402" i="1"/>
  <c r="E401" i="1"/>
  <c r="E400" i="1"/>
  <c r="E399" i="1"/>
  <c r="E398" i="1"/>
  <c r="E397" i="1"/>
  <c r="F397" i="1" s="1"/>
  <c r="E396" i="1"/>
  <c r="F396" i="1" s="1"/>
  <c r="E395" i="1"/>
  <c r="F395" i="1" s="1"/>
  <c r="E394" i="1"/>
  <c r="F394" i="1" s="1"/>
  <c r="E393" i="1"/>
  <c r="F393" i="1" s="1"/>
  <c r="E392" i="1"/>
  <c r="F392" i="1" s="1"/>
  <c r="E391" i="1"/>
  <c r="F391" i="1" s="1"/>
  <c r="E390" i="1"/>
  <c r="F390" i="1" s="1"/>
  <c r="E389" i="1"/>
  <c r="F389" i="1" s="1"/>
  <c r="E388" i="1"/>
  <c r="F388" i="1" s="1"/>
  <c r="E387" i="1"/>
  <c r="E386" i="1"/>
  <c r="E385" i="1"/>
  <c r="E384" i="1"/>
  <c r="F384" i="1" s="1"/>
  <c r="E383" i="1"/>
  <c r="E382" i="1"/>
  <c r="F382" i="1" s="1"/>
  <c r="E381" i="1"/>
  <c r="F381" i="1" s="1"/>
  <c r="E380" i="1"/>
  <c r="E379" i="1"/>
  <c r="E378" i="1"/>
  <c r="E377" i="1"/>
  <c r="E376" i="1"/>
  <c r="E375" i="1"/>
  <c r="E374" i="1"/>
  <c r="E373" i="1"/>
  <c r="E372" i="1"/>
  <c r="E371" i="1"/>
  <c r="F371" i="1" s="1"/>
  <c r="E370" i="1"/>
  <c r="F370" i="1" s="1"/>
  <c r="E369" i="1"/>
  <c r="E368" i="1"/>
  <c r="E367" i="1"/>
  <c r="F367" i="1" s="1"/>
  <c r="E366" i="1"/>
  <c r="E365" i="1"/>
  <c r="E364" i="1"/>
  <c r="E363" i="1"/>
  <c r="E362" i="1"/>
  <c r="E361" i="1"/>
  <c r="E360" i="1"/>
  <c r="F360" i="1" s="1"/>
  <c r="E359" i="1"/>
  <c r="F359" i="1" s="1"/>
  <c r="E358" i="1"/>
  <c r="F358" i="1" s="1"/>
  <c r="E357" i="1"/>
  <c r="F357" i="1" s="1"/>
  <c r="E356" i="1"/>
  <c r="F356" i="1" s="1"/>
  <c r="E355" i="1"/>
  <c r="F355" i="1" s="1"/>
  <c r="E354" i="1"/>
  <c r="F354" i="1" s="1"/>
  <c r="E353" i="1"/>
  <c r="E352" i="1"/>
  <c r="F352" i="1" s="1"/>
  <c r="E351" i="1"/>
  <c r="F351" i="1" s="1"/>
  <c r="E350" i="1"/>
  <c r="F350" i="1" s="1"/>
  <c r="E349" i="1"/>
  <c r="F349" i="1" s="1"/>
  <c r="E348" i="1"/>
  <c r="E347" i="1"/>
  <c r="F347" i="1" s="1"/>
  <c r="E346" i="1"/>
  <c r="F346" i="1" s="1"/>
  <c r="E345" i="1"/>
  <c r="F345" i="1" s="1"/>
  <c r="E344" i="1"/>
  <c r="F344" i="1" s="1"/>
  <c r="E343" i="1"/>
  <c r="F343" i="1" s="1"/>
  <c r="E342" i="1"/>
  <c r="F342" i="1" s="1"/>
  <c r="E341" i="1"/>
  <c r="F341" i="1" s="1"/>
  <c r="E340" i="1"/>
  <c r="F340" i="1" s="1"/>
  <c r="E339" i="1"/>
  <c r="F339" i="1" s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D276" i="1"/>
  <c r="E276" i="1" s="1"/>
  <c r="D275" i="1"/>
  <c r="E275" i="1" s="1"/>
  <c r="E274" i="1"/>
  <c r="E273" i="1"/>
  <c r="E272" i="1"/>
  <c r="E271" i="1"/>
  <c r="F271" i="1" s="1"/>
  <c r="E270" i="1"/>
  <c r="F270" i="1" s="1"/>
  <c r="E269" i="1"/>
  <c r="E268" i="1"/>
  <c r="E267" i="1"/>
  <c r="E266" i="1"/>
  <c r="E265" i="1"/>
  <c r="E264" i="1"/>
  <c r="E263" i="1"/>
  <c r="E262" i="1"/>
  <c r="D261" i="1"/>
  <c r="E261" i="1" s="1"/>
  <c r="E260" i="1"/>
  <c r="E259" i="1"/>
  <c r="E258" i="1"/>
  <c r="E257" i="1"/>
  <c r="F257" i="1" s="1"/>
  <c r="E256" i="1"/>
  <c r="E255" i="1"/>
  <c r="E254" i="1"/>
  <c r="D253" i="1"/>
  <c r="E253" i="1" s="1"/>
  <c r="E252" i="1"/>
  <c r="E251" i="1"/>
  <c r="D250" i="1"/>
  <c r="E250" i="1" s="1"/>
  <c r="E249" i="1"/>
  <c r="E248" i="1"/>
  <c r="E247" i="1"/>
  <c r="F247" i="1" s="1"/>
  <c r="E246" i="1"/>
  <c r="E245" i="1"/>
  <c r="E244" i="1"/>
  <c r="E243" i="1"/>
  <c r="E242" i="1"/>
  <c r="E241" i="1"/>
  <c r="E240" i="1"/>
  <c r="F240" i="1" s="1"/>
  <c r="E239" i="1"/>
  <c r="F239" i="1" s="1"/>
  <c r="E238" i="1"/>
  <c r="E237" i="1"/>
  <c r="D236" i="1"/>
  <c r="E236" i="1" s="1"/>
  <c r="E235" i="1"/>
  <c r="E234" i="1"/>
  <c r="E233" i="1"/>
  <c r="E232" i="1"/>
  <c r="E231" i="1"/>
  <c r="E230" i="1"/>
  <c r="E229" i="1"/>
  <c r="E228" i="1"/>
  <c r="D227" i="1"/>
  <c r="E227" i="1" s="1"/>
  <c r="E226" i="1"/>
  <c r="E225" i="1"/>
  <c r="E224" i="1"/>
  <c r="E223" i="1"/>
  <c r="E222" i="1"/>
  <c r="E221" i="1"/>
  <c r="F221" i="1" s="1"/>
  <c r="E220" i="1"/>
  <c r="E219" i="1"/>
  <c r="E218" i="1"/>
  <c r="E217" i="1"/>
  <c r="E216" i="1"/>
  <c r="E215" i="1"/>
  <c r="E214" i="1"/>
  <c r="E213" i="1"/>
  <c r="F213" i="1" s="1"/>
  <c r="E212" i="1"/>
  <c r="E211" i="1"/>
  <c r="F211" i="1" s="1"/>
  <c r="E210" i="1"/>
  <c r="F210" i="1" s="1"/>
  <c r="E209" i="1"/>
  <c r="E208" i="1"/>
  <c r="E207" i="1"/>
  <c r="E206" i="1"/>
  <c r="F206" i="1" s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F148" i="1" s="1"/>
  <c r="E147" i="1"/>
  <c r="F147" i="1" s="1"/>
  <c r="E146" i="1"/>
  <c r="D145" i="1"/>
  <c r="E145" i="1" s="1"/>
  <c r="E144" i="1"/>
  <c r="E143" i="1"/>
  <c r="D142" i="1"/>
  <c r="E142" i="1" s="1"/>
  <c r="D141" i="1"/>
  <c r="E141" i="1" s="1"/>
  <c r="E140" i="1"/>
  <c r="E139" i="1"/>
  <c r="E138" i="1"/>
  <c r="F138" i="1" s="1"/>
  <c r="E137" i="1"/>
  <c r="F137" i="1" s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F124" i="1" s="1"/>
  <c r="E123" i="1"/>
  <c r="F123" i="1" s="1"/>
  <c r="E122" i="1"/>
  <c r="E121" i="1"/>
  <c r="E120" i="1"/>
  <c r="E119" i="1"/>
  <c r="E118" i="1"/>
  <c r="E117" i="1"/>
  <c r="E116" i="1"/>
  <c r="E115" i="1"/>
  <c r="E114" i="1"/>
  <c r="E113" i="1"/>
  <c r="F113" i="1" s="1"/>
  <c r="E112" i="1"/>
  <c r="E111" i="1"/>
  <c r="F111" i="1" s="1"/>
  <c r="E110" i="1"/>
  <c r="E109" i="1"/>
  <c r="E108" i="1"/>
  <c r="E107" i="1"/>
  <c r="E106" i="1"/>
  <c r="F106" i="1" s="1"/>
  <c r="E105" i="1"/>
  <c r="E104" i="1"/>
  <c r="E103" i="1"/>
  <c r="D102" i="1"/>
  <c r="E102" i="1" s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F87" i="1" s="1"/>
  <c r="E86" i="1"/>
  <c r="E85" i="1"/>
  <c r="F85" i="1" s="1"/>
  <c r="E84" i="1"/>
  <c r="E83" i="1"/>
  <c r="E82" i="1"/>
  <c r="E81" i="1"/>
  <c r="E80" i="1"/>
  <c r="E79" i="1"/>
  <c r="F79" i="1" s="1"/>
  <c r="E78" i="1"/>
  <c r="F78" i="1" s="1"/>
  <c r="E77" i="1"/>
  <c r="F77" i="1" s="1"/>
  <c r="E76" i="1"/>
  <c r="E75" i="1"/>
  <c r="E74" i="1"/>
  <c r="E73" i="1"/>
  <c r="E72" i="1"/>
  <c r="E71" i="1"/>
  <c r="F71" i="1" s="1"/>
  <c r="E70" i="1"/>
  <c r="E69" i="1"/>
  <c r="F69" i="1" s="1"/>
  <c r="E68" i="1"/>
  <c r="F68" i="1" s="1"/>
  <c r="E67" i="1"/>
  <c r="E66" i="1"/>
  <c r="D65" i="1"/>
  <c r="E65" i="1" s="1"/>
  <c r="E64" i="1"/>
  <c r="E63" i="1"/>
  <c r="E62" i="1"/>
  <c r="E61" i="1"/>
  <c r="F61" i="1" s="1"/>
  <c r="E60" i="1"/>
  <c r="F60" i="1" s="1"/>
  <c r="E59" i="1"/>
  <c r="E58" i="1"/>
  <c r="E57" i="1"/>
  <c r="D56" i="1"/>
  <c r="E56" i="1" s="1"/>
  <c r="E55" i="1"/>
  <c r="F55" i="1" s="1"/>
  <c r="E54" i="1"/>
  <c r="E53" i="1"/>
  <c r="E52" i="1"/>
  <c r="E51" i="1"/>
  <c r="F51" i="1" s="1"/>
  <c r="E50" i="1"/>
  <c r="D49" i="1"/>
  <c r="E49" i="1" s="1"/>
  <c r="F49" i="1" s="1"/>
  <c r="E48" i="1"/>
  <c r="E47" i="1"/>
  <c r="F47" i="1" s="1"/>
  <c r="E46" i="1"/>
  <c r="F46" i="1" s="1"/>
  <c r="E45" i="1"/>
  <c r="E44" i="1"/>
  <c r="E43" i="1"/>
  <c r="F43" i="1" s="1"/>
  <c r="E42" i="1"/>
  <c r="F42" i="1" s="1"/>
  <c r="E41" i="1"/>
  <c r="F41" i="1" s="1"/>
  <c r="E40" i="1"/>
  <c r="F40" i="1" s="1"/>
  <c r="E39" i="1"/>
  <c r="F39" i="1" s="1"/>
  <c r="E38" i="1"/>
  <c r="E37" i="1"/>
  <c r="F37" i="1" s="1"/>
  <c r="E36" i="1"/>
  <c r="F36" i="1" s="1"/>
  <c r="E35" i="1"/>
  <c r="E34" i="1"/>
  <c r="E33" i="1"/>
  <c r="F33" i="1" s="1"/>
  <c r="E32" i="1"/>
  <c r="F32" i="1" s="1"/>
  <c r="E31" i="1"/>
  <c r="F31" i="1" s="1"/>
  <c r="E30" i="1"/>
  <c r="F30" i="1" s="1"/>
  <c r="E29" i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E18" i="1"/>
  <c r="F18" i="1" s="1"/>
  <c r="E17" i="1"/>
  <c r="E16" i="1"/>
  <c r="E15" i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</calcChain>
</file>

<file path=xl/sharedStrings.xml><?xml version="1.0" encoding="utf-8"?>
<sst xmlns="http://schemas.openxmlformats.org/spreadsheetml/2006/main" count="2710" uniqueCount="950">
  <si>
    <t xml:space="preserve">REFACCIONARIA INDUSTRIAL Y AUTOMOTRIZ TORREON </t>
  </si>
  <si>
    <t>GRUPO</t>
  </si>
  <si>
    <t>Artículo</t>
  </si>
  <si>
    <t>U. med.</t>
  </si>
  <si>
    <t>Unidades (ANUAL)</t>
  </si>
  <si>
    <t>VTA MENSUAL UNIDADES</t>
  </si>
  <si>
    <t>CANTIDAD</t>
  </si>
  <si>
    <t>AGRICOLA</t>
  </si>
  <si>
    <t>203 KRR2 BALERO</t>
  </si>
  <si>
    <t>Pieza</t>
  </si>
  <si>
    <t>203 KRR3</t>
  </si>
  <si>
    <t>205 PPB7 REPUESTO NAN</t>
  </si>
  <si>
    <t>206 KRRB6 REPUESTO</t>
  </si>
  <si>
    <t>211PPB20 REPUESTO AGRICOLA (AA28186)</t>
  </si>
  <si>
    <t>PIEZA</t>
  </si>
  <si>
    <t>24670 RETEN ARE PARA WIR210-31 ARE</t>
  </si>
  <si>
    <t>29951 RETEN AREMI WIR212-39</t>
  </si>
  <si>
    <t>500359 RETEN WIR211-33 AMB</t>
  </si>
  <si>
    <t>6901 PJ BALERO AGRICOLA</t>
  </si>
  <si>
    <t>AP28184 BALERO</t>
  </si>
  <si>
    <t>AP28186 BALERO NAN</t>
  </si>
  <si>
    <t>FD209 RM REPUESTO AGRICOLA "W"</t>
  </si>
  <si>
    <t>FD211 RM REPUESTO AGRICOLA C/TAPA CCA-DPI</t>
  </si>
  <si>
    <t>GW209PPB13 BALERO (AA28184)</t>
  </si>
  <si>
    <t>W208 PPB5 REPUESTO</t>
  </si>
  <si>
    <t>W208 PPB6 REPUESTO ECO</t>
  </si>
  <si>
    <t>W208 PPB8 REPUESTO AGRICOLA "W" DPI/ARE</t>
  </si>
  <si>
    <t>W209 PPB4 REPUESTO</t>
  </si>
  <si>
    <t>W209PPB2 REPUESTO</t>
  </si>
  <si>
    <t>W210 PPB6 REPUESTO</t>
  </si>
  <si>
    <t>W210PPB4 REPUESTO</t>
  </si>
  <si>
    <t>W211 PPB2 REPUESTO AGRICOLA</t>
  </si>
  <si>
    <t>W211 PPB3 REPUESTO "W"</t>
  </si>
  <si>
    <t>WIR210-31 REPUESTO AGRICOLA NAN</t>
  </si>
  <si>
    <t>WIR21133 REPUESTO</t>
  </si>
  <si>
    <t>WIR212-39 REPUESTO</t>
  </si>
  <si>
    <t>BALERO</t>
  </si>
  <si>
    <t>16001 RODAMIENTO FERSA</t>
  </si>
  <si>
    <t>1604- DC NICE</t>
  </si>
  <si>
    <t>1604-2RS BALERO SLB</t>
  </si>
  <si>
    <t>1614 2RS BALERO BGP</t>
  </si>
  <si>
    <t>1616 2RS BALERO NAN</t>
  </si>
  <si>
    <t>1623 2RSR RODAMIENTO SLB</t>
  </si>
  <si>
    <t>1635 2RS BALERO TR</t>
  </si>
  <si>
    <t>2500 BALERO FRANTZ</t>
  </si>
  <si>
    <t>30203 A CONJUNTO NAN</t>
  </si>
  <si>
    <t>30205 CONJUNTO NAN</t>
  </si>
  <si>
    <t>3201 2RS BALERO SLB</t>
  </si>
  <si>
    <t>3205 2RS BALERO SLB</t>
  </si>
  <si>
    <t>3208 2RS BALERO SLB</t>
  </si>
  <si>
    <t>3210 B2RSR BALERO FAG</t>
  </si>
  <si>
    <t>513067 BALERO TRANSMISION CHEVROLET</t>
  </si>
  <si>
    <t>5202 2RS BALERO TRANSLINK</t>
  </si>
  <si>
    <t>5203 2RS BALERO TRANSLINK.</t>
  </si>
  <si>
    <t>5204 2RS BALERO SLB</t>
  </si>
  <si>
    <t>6000 2RS BALERO NAN</t>
  </si>
  <si>
    <t>6001 2RS BALERO NAN</t>
  </si>
  <si>
    <t>6001 2ZR BALERO NAN</t>
  </si>
  <si>
    <t>6002 2RS BALERO NAN</t>
  </si>
  <si>
    <t>6002 2ZR BALERO NAN</t>
  </si>
  <si>
    <t>6003 2RS BALERO NAN</t>
  </si>
  <si>
    <t>6003 2ZR BALERO NAN</t>
  </si>
  <si>
    <t>6004 2RS BALERO NAN</t>
  </si>
  <si>
    <t>6004 2ZR BALERO NAN</t>
  </si>
  <si>
    <t>6005 2RS NAN</t>
  </si>
  <si>
    <t>6005 2ZR BALERO NAN</t>
  </si>
  <si>
    <t xml:space="preserve">6006 2RS </t>
  </si>
  <si>
    <t xml:space="preserve">6006 2ZR </t>
  </si>
  <si>
    <t>6007 2RS BALERO NAN</t>
  </si>
  <si>
    <t>6008 2RS BALERO NAN</t>
  </si>
  <si>
    <t>6008 2ZR BALERO NAN</t>
  </si>
  <si>
    <t>6009 2RS BALERO NAN</t>
  </si>
  <si>
    <t>6009 2ZR BALERO NAN</t>
  </si>
  <si>
    <t>6010 2RS NAN</t>
  </si>
  <si>
    <t>6013 2RLD-C3 PEER</t>
  </si>
  <si>
    <t>6014 2RS RODAMIENTO NAN</t>
  </si>
  <si>
    <t>607 2RS BALERO NAN</t>
  </si>
  <si>
    <t>607 2ZR BALERO NAN</t>
  </si>
  <si>
    <t>608 2RS BALERO NAN</t>
  </si>
  <si>
    <t>608 2ZR BALERO NAN</t>
  </si>
  <si>
    <t>609 2RS</t>
  </si>
  <si>
    <t>619/6 2ZR BALERO 696 2ZR</t>
  </si>
  <si>
    <t>61900 2RS SLB</t>
  </si>
  <si>
    <t>61900 2RS SS RODAMIENTO</t>
  </si>
  <si>
    <t>61900 2Z SLB</t>
  </si>
  <si>
    <t>61912  2RS BALERO SLB</t>
  </si>
  <si>
    <t>6200 2RS</t>
  </si>
  <si>
    <t>62000 2RS BALERO NAN</t>
  </si>
  <si>
    <t>6201 2RS 1/2 BALERO NAN</t>
  </si>
  <si>
    <t>6201 2RS BALERO NAN</t>
  </si>
  <si>
    <t>6201 2ZR BALERO NAN</t>
  </si>
  <si>
    <t>6202 2RS 16 MM  BALERO</t>
  </si>
  <si>
    <t>6202 2RS BALERO NAN</t>
  </si>
  <si>
    <t>6202 2ZR 5/8</t>
  </si>
  <si>
    <t>6202 2ZR BALERO NAN</t>
  </si>
  <si>
    <t>6202 5/8 2RS NAN</t>
  </si>
  <si>
    <t>6202-1/2 2RS BALERO</t>
  </si>
  <si>
    <t>6202-16MM 2ZR NAN</t>
  </si>
  <si>
    <t>6203 1/2 2RS BALERO</t>
  </si>
  <si>
    <t>6203 2RS 12MM (559000) BALERO</t>
  </si>
  <si>
    <t>6203 2RS 3/4 BALERO</t>
  </si>
  <si>
    <t>6203 2RS 5/8 BALERO</t>
  </si>
  <si>
    <t>6203 2RS BALERO N</t>
  </si>
  <si>
    <t>6203 2ZR BALERO NAN</t>
  </si>
  <si>
    <t>6203 3/4 2RS RODAMIENTO NAN</t>
  </si>
  <si>
    <t>6204 2RS BALERO NAN</t>
  </si>
  <si>
    <t>6204 2ZR BALERO NAN</t>
  </si>
  <si>
    <t>6204-3/4 2ZR BALERO</t>
  </si>
  <si>
    <t>6205 2RS BALERO NAN</t>
  </si>
  <si>
    <t>6205 2ZR BALERO NAN</t>
  </si>
  <si>
    <t>6205-1 2RS BALERO NAN</t>
  </si>
  <si>
    <t>6206 2RS BALERO NAN</t>
  </si>
  <si>
    <t xml:space="preserve">6206 2ZR BALERO </t>
  </si>
  <si>
    <t>6207 2RS BALERO NAN</t>
  </si>
  <si>
    <t>6207 2ZR BALERO NAN</t>
  </si>
  <si>
    <t>6207 ZNR BALERO SLB</t>
  </si>
  <si>
    <t>6208 2RSC3 BALERO NAN</t>
  </si>
  <si>
    <t>6208 ZZD-C3 PEER</t>
  </si>
  <si>
    <t>6209 2RS BALERO NAN</t>
  </si>
  <si>
    <t>6209 ZNR BALERO SLB</t>
  </si>
  <si>
    <t>6210 2RS BALERO NAN</t>
  </si>
  <si>
    <t>625 2RS RODAMIENTO TRANSLINK</t>
  </si>
  <si>
    <t>626 2RS BALERO NAN</t>
  </si>
  <si>
    <t>626 2ZR BALERO NAN</t>
  </si>
  <si>
    <t>627 2RS BALERO NAN</t>
  </si>
  <si>
    <t>628 2RS BALERO NAN</t>
  </si>
  <si>
    <t>628 2ZR BALERO NAN</t>
  </si>
  <si>
    <t>629 2RS BALERO NAN</t>
  </si>
  <si>
    <t>6300 2RS BALERO NAN</t>
  </si>
  <si>
    <t>63002 2RS BALERO SLB</t>
  </si>
  <si>
    <t>63009 2RS BALERO SLB</t>
  </si>
  <si>
    <t>6301 2RS BALERO NAN</t>
  </si>
  <si>
    <t>6302 2RS BALERO</t>
  </si>
  <si>
    <t>6303 2RS BALERO NAN</t>
  </si>
  <si>
    <t>6303 2ZR BALERO NAN</t>
  </si>
  <si>
    <t>6304 2RS BALERO NAN</t>
  </si>
  <si>
    <t>6304 2ZR BALERO NAN</t>
  </si>
  <si>
    <t>6305 2RS BALERO NAN</t>
  </si>
  <si>
    <t>6305 2ZR RODAMIENTO SLB</t>
  </si>
  <si>
    <t>6306 2RS BALERO NAN</t>
  </si>
  <si>
    <t>6307 2ZR BALERO NAN</t>
  </si>
  <si>
    <t>6308 2RS BALERO NAN</t>
  </si>
  <si>
    <t>638 2RS BALERO SLB</t>
  </si>
  <si>
    <t>6802 2RS BALERO NAN</t>
  </si>
  <si>
    <t>6802 2ZR BALERO</t>
  </si>
  <si>
    <t>6804 2RS BALERO NAN</t>
  </si>
  <si>
    <t>687 ZZ BALERO SLB</t>
  </si>
  <si>
    <t>6900 2RS BALERO NAN</t>
  </si>
  <si>
    <t>6901 2RS BALERO NAN</t>
  </si>
  <si>
    <t>6902 2RS BALERO NAN</t>
  </si>
  <si>
    <t>6903 2RS BALERO</t>
  </si>
  <si>
    <t>6904 2RS BALERO NAN</t>
  </si>
  <si>
    <t>6905 2RS BALERO</t>
  </si>
  <si>
    <t>6905 2z LSB</t>
  </si>
  <si>
    <t>6906 2RS BALERO</t>
  </si>
  <si>
    <t>6908 2RS ECO</t>
  </si>
  <si>
    <t>6909 2RS BALERO</t>
  </si>
  <si>
    <t>693 ZZ BALERO SLB</t>
  </si>
  <si>
    <t>695 2RS BALERO SLB</t>
  </si>
  <si>
    <t>696 2ZR BALERO</t>
  </si>
  <si>
    <t>697 2ZR BALERO</t>
  </si>
  <si>
    <t>698 2RS BALERO</t>
  </si>
  <si>
    <t>698 ZZ BALERO NAN</t>
  </si>
  <si>
    <t>7210 BALERO</t>
  </si>
  <si>
    <t>7616-DLG BALERO</t>
  </si>
  <si>
    <t>AA1629 PISTA IKO</t>
  </si>
  <si>
    <t>BA-2016 BALERO</t>
  </si>
  <si>
    <t>BALERO INA 1212-PP</t>
  </si>
  <si>
    <t>BALERO SS-R10-2Z</t>
  </si>
  <si>
    <t>F-688H ZZ BALERO</t>
  </si>
  <si>
    <t>FCB16 RODILLO</t>
  </si>
  <si>
    <t>FRANTZ 1107</t>
  </si>
  <si>
    <t>FRANTZ 1500</t>
  </si>
  <si>
    <t>FRANTZ 50</t>
  </si>
  <si>
    <t>MI32 BALERO</t>
  </si>
  <si>
    <t>MR14 BALERO</t>
  </si>
  <si>
    <t>MR32 SS BALERO</t>
  </si>
  <si>
    <t>NK 14/20 RODAMIENTO SLB</t>
  </si>
  <si>
    <t>R10 2RS BALERO NAN</t>
  </si>
  <si>
    <t>R10 2Z  BALERO</t>
  </si>
  <si>
    <t>R12 2RS BALERO NAN</t>
  </si>
  <si>
    <t>R14 2RS BALERO</t>
  </si>
  <si>
    <t>R16 2RS BALERO NAN</t>
  </si>
  <si>
    <t>R16 2ZR BALERO NAN</t>
  </si>
  <si>
    <t>R18 ZZ BALERO</t>
  </si>
  <si>
    <t>R2 2ZR BALERO NAN</t>
  </si>
  <si>
    <t>R20 2RS BALERO NAN</t>
  </si>
  <si>
    <t>R24 2RS BALERO NAN</t>
  </si>
  <si>
    <t>R3 2RS BALERO NAN</t>
  </si>
  <si>
    <t>R4 2RS BALERO NAN</t>
  </si>
  <si>
    <t>R4 2ZR BALERO NAN</t>
  </si>
  <si>
    <t>R4 A 2RS RODAMIENTO</t>
  </si>
  <si>
    <t>R4 A ZZ</t>
  </si>
  <si>
    <t>R4 A ZZ BALERO</t>
  </si>
  <si>
    <t>R6 2RS BALERO</t>
  </si>
  <si>
    <t>R6 2ZR BALERO</t>
  </si>
  <si>
    <t>R8 2RS BALERO NAN</t>
  </si>
  <si>
    <t>R8 2ZR BALERO NAN</t>
  </si>
  <si>
    <t>RLS 10 ZZ BALERO</t>
  </si>
  <si>
    <t>RLS 6 ZZ BALERO SLB</t>
  </si>
  <si>
    <t>RLS 8 ZZ BALERO</t>
  </si>
  <si>
    <t>RPT492125 RODAMIENTO</t>
  </si>
  <si>
    <t>S6000 2RS RODAMIENTO INOXIDABLE SLB</t>
  </si>
  <si>
    <t>S6000 2ZR RODAMIENTO INOXIDABLE SLB</t>
  </si>
  <si>
    <t>S6002 2ZR RODAMIENTO INOXIDABLE SLB</t>
  </si>
  <si>
    <t>S6005 2ZR RODAMIENTO INOXIDABLE SLB</t>
  </si>
  <si>
    <t>S6009 2RS RODAMIENTO INOXIDABLE SLB</t>
  </si>
  <si>
    <t>S61900 2RS RODIAMIENTO SLB</t>
  </si>
  <si>
    <t>S61909-2RS RODAMIENTO SLB INOX</t>
  </si>
  <si>
    <t>S626 2ZR RODAMIENTO INOXIDABLE</t>
  </si>
  <si>
    <t>SR 188 ZZ BALERO CON CEJA</t>
  </si>
  <si>
    <t>SR 188 ZZ RODAMIENTO EZO</t>
  </si>
  <si>
    <t>SR-144 ZZ BALERO</t>
  </si>
  <si>
    <t>SS 6203 2RLD C3</t>
  </si>
  <si>
    <t xml:space="preserve">SS 6205 2RS </t>
  </si>
  <si>
    <t>SS608 2ZR RODAMIENTO INOXIDABLE</t>
  </si>
  <si>
    <t>SS-6200-ZZ  BALERO</t>
  </si>
  <si>
    <t>SSR10-ZZ BALERO SLB</t>
  </si>
  <si>
    <t>SS-R-10-ZZ RODAMIENTO TRANSLINK</t>
  </si>
  <si>
    <t>CADENA</t>
  </si>
  <si>
    <t>04B CADENA</t>
  </si>
  <si>
    <t>06B-1R CADENA</t>
  </si>
  <si>
    <t>08B-1R CADENA</t>
  </si>
  <si>
    <t>100-1R CADENA</t>
  </si>
  <si>
    <t>120-1R CADENA LIN</t>
  </si>
  <si>
    <t>120-2R  CADENA TSUBAKI</t>
  </si>
  <si>
    <t>12B-1R CADENA</t>
  </si>
  <si>
    <t>12B-1SS CADENA</t>
  </si>
  <si>
    <t>12B-2R CADENA JKF</t>
  </si>
  <si>
    <t>140-1R CADENA TRANS LINK</t>
  </si>
  <si>
    <t>2040-1R CADENA</t>
  </si>
  <si>
    <t>2050-IR CADENA IR</t>
  </si>
  <si>
    <t>25-1R CADENA</t>
  </si>
  <si>
    <t>35-1R CADENA</t>
  </si>
  <si>
    <t>40-1R CADENA</t>
  </si>
  <si>
    <t>40-1R CADENA SS</t>
  </si>
  <si>
    <t>40-2R CADENA IMC</t>
  </si>
  <si>
    <t>40-2R SS CADENA</t>
  </si>
  <si>
    <t>50-1R CADENA</t>
  </si>
  <si>
    <t>50-1R CADENA INOX</t>
  </si>
  <si>
    <t>50-2R CADENA INOXIDABLE</t>
  </si>
  <si>
    <t>60-1R CADENA</t>
  </si>
  <si>
    <t>60-2R CADENA SMEK</t>
  </si>
  <si>
    <t>80-1R CADENA</t>
  </si>
  <si>
    <t>80-1R CADENA SS INOX</t>
  </si>
  <si>
    <t>80-2R CADENA</t>
  </si>
  <si>
    <t>A2040-1R CADENA</t>
  </si>
  <si>
    <t>C2050H CADENA</t>
  </si>
  <si>
    <t>C2052 HP PERNO HUECO</t>
  </si>
  <si>
    <t>C2060H CADENA</t>
  </si>
  <si>
    <t>C2060H D5-3</t>
  </si>
  <si>
    <t>CADENA 81XH</t>
  </si>
  <si>
    <t>CADENA C2120H-1R</t>
  </si>
  <si>
    <t>SS C2060H D5</t>
  </si>
  <si>
    <t>CANDADO 12B CON ADITAMENTO</t>
  </si>
  <si>
    <t>CANDADO A2040-1R</t>
  </si>
  <si>
    <t>CANDADO PASO 06B-1R</t>
  </si>
  <si>
    <t>CANDADO PASO 08B-1R.</t>
  </si>
  <si>
    <t>CANDADO PASO 100-1R</t>
  </si>
  <si>
    <t>CANDADO PASO 100-2R</t>
  </si>
  <si>
    <t>CANDADO PASO 120-1R</t>
  </si>
  <si>
    <t>CANDADO PASO 12B-1</t>
  </si>
  <si>
    <t>CANDADO PASO 140-1R</t>
  </si>
  <si>
    <t>CANDADO PASO 140-2R</t>
  </si>
  <si>
    <t>CANDADO PASO 160-1R</t>
  </si>
  <si>
    <t>CANDADO PASO 2040-1R</t>
  </si>
  <si>
    <t>CANDADO PASO 2050-1R</t>
  </si>
  <si>
    <t>CANDADO PASO 2060H</t>
  </si>
  <si>
    <t>CANDADO PASO 25-1R</t>
  </si>
  <si>
    <t>CANDADO PASO 35-1R</t>
  </si>
  <si>
    <t>CANDADO PASO 35-2</t>
  </si>
  <si>
    <t>CANDADO PASO 40-1 SS</t>
  </si>
  <si>
    <t>CANDADO PASO 40-1R</t>
  </si>
  <si>
    <t>CANDADO PASO 40-2R</t>
  </si>
  <si>
    <t>CANDADO PASO 40-2R SS</t>
  </si>
  <si>
    <t>CANDADO PASO 41-1R</t>
  </si>
  <si>
    <t>CANDADO PASO 50-1R</t>
  </si>
  <si>
    <t>CANDADO PASO 50-1R SS INOX</t>
  </si>
  <si>
    <t>CANDADO PASO 50-2R</t>
  </si>
  <si>
    <t>CANDADO PASO 50-2R INOXIDABLE</t>
  </si>
  <si>
    <t>CANDADO PASO 60-1R</t>
  </si>
  <si>
    <t>CANDADO PASO 60-2R</t>
  </si>
  <si>
    <t>CANDADO PASO 80-1R</t>
  </si>
  <si>
    <t>CANDADO PASO 81-XH</t>
  </si>
  <si>
    <t>CANDADO PASO A550</t>
  </si>
  <si>
    <t>CANDADO PASO C2050</t>
  </si>
  <si>
    <t>CANDADO PASO C2080H</t>
  </si>
  <si>
    <t>CANDADO PASO CA-550</t>
  </si>
  <si>
    <t>CANDADO SS35-1R INOXIDABLE</t>
  </si>
  <si>
    <t>CATARINA</t>
  </si>
  <si>
    <t>100B10 CATARINA</t>
  </si>
  <si>
    <t>100B11 CATARINA</t>
  </si>
  <si>
    <t>100B12 CATARINA</t>
  </si>
  <si>
    <t>100B13 CATARINA</t>
  </si>
  <si>
    <t>100B14 CATARINA MARTIN</t>
  </si>
  <si>
    <t>100B15 CATARINA</t>
  </si>
  <si>
    <t>100B16 CATARINA</t>
  </si>
  <si>
    <t>100B18 CATARINA</t>
  </si>
  <si>
    <t>100B20 CATARINA</t>
  </si>
  <si>
    <t>100B21 CATARINA</t>
  </si>
  <si>
    <t>100B25 CATARINA</t>
  </si>
  <si>
    <t>100B27 CATARINA</t>
  </si>
  <si>
    <t>100B32 CATARINA</t>
  </si>
  <si>
    <t>100B38 CATARINA</t>
  </si>
  <si>
    <t>100B40 CATARINA</t>
  </si>
  <si>
    <t>100B49 CATARINA</t>
  </si>
  <si>
    <t>100B54 CATARINA</t>
  </si>
  <si>
    <t>100B55 CATARINA</t>
  </si>
  <si>
    <t>100B60 CATARINA</t>
  </si>
  <si>
    <t>120B10 CATARINA</t>
  </si>
  <si>
    <t>120B22 CATARINA</t>
  </si>
  <si>
    <t>120B24 CATARINA</t>
  </si>
  <si>
    <t>120B36 CATARINA</t>
  </si>
  <si>
    <t>120B56 CATARINA</t>
  </si>
  <si>
    <t>140B12 CATARINA</t>
  </si>
  <si>
    <t>140B16 CATARINA</t>
  </si>
  <si>
    <t>140B9 CATARINA</t>
  </si>
  <si>
    <t>25B14 CATARINA</t>
  </si>
  <si>
    <t>25B15 CATARINA</t>
  </si>
  <si>
    <t>PZA</t>
  </si>
  <si>
    <t>25B26 CATARINA</t>
  </si>
  <si>
    <t>35B10 CATARINA</t>
  </si>
  <si>
    <t>35B12 CATARINA</t>
  </si>
  <si>
    <t>35B17 CATARINA</t>
  </si>
  <si>
    <t>35B19 CATARINA</t>
  </si>
  <si>
    <t>35B20 CATARINA</t>
  </si>
  <si>
    <t>35B22 CATARINA</t>
  </si>
  <si>
    <t>35B24 CATARINA</t>
  </si>
  <si>
    <t>35B27 CATARINA</t>
  </si>
  <si>
    <t>35B31 CATARINAS</t>
  </si>
  <si>
    <t>35B32 CATARINA</t>
  </si>
  <si>
    <t>35B35 CATARINA</t>
  </si>
  <si>
    <t>35B48 CATARINA</t>
  </si>
  <si>
    <t>35B70 CATARINA</t>
  </si>
  <si>
    <t>35B9 CATARINA</t>
  </si>
  <si>
    <t>40B10 CATARINA</t>
  </si>
  <si>
    <t>40B11 CATARINA</t>
  </si>
  <si>
    <t>40B12 CATARINA</t>
  </si>
  <si>
    <t>40B13 CATARINA</t>
  </si>
  <si>
    <t>40B14 CATARINA</t>
  </si>
  <si>
    <t>40B14 CATARINA DOBLE</t>
  </si>
  <si>
    <t>40B15 CATARINA</t>
  </si>
  <si>
    <t>40B16 CATARINA</t>
  </si>
  <si>
    <t>40B16 CATARINA DOBLE</t>
  </si>
  <si>
    <t>40B17 CATARINA</t>
  </si>
  <si>
    <t>40B18 CATARINA</t>
  </si>
  <si>
    <t>40B18 CATARINA DOBLE</t>
  </si>
  <si>
    <t>40B19 CATARINA</t>
  </si>
  <si>
    <t>40B20 CATARINA</t>
  </si>
  <si>
    <t>40B21 CATARINA</t>
  </si>
  <si>
    <t>40B22 CATARINA</t>
  </si>
  <si>
    <t>40B23 CATARINA</t>
  </si>
  <si>
    <t>40B24 CATARINA</t>
  </si>
  <si>
    <t>40B25 CATARINA</t>
  </si>
  <si>
    <t>40B26 CATARINA</t>
  </si>
  <si>
    <t>40B27 CATARINA</t>
  </si>
  <si>
    <t>40B29 CATARINA</t>
  </si>
  <si>
    <t>40B30 CATARINA</t>
  </si>
  <si>
    <t>40B32 CATARINA</t>
  </si>
  <si>
    <t>40B34 CATARINA</t>
  </si>
  <si>
    <t>40B36 CATARINA</t>
  </si>
  <si>
    <t>40B40 CATARINA</t>
  </si>
  <si>
    <t>40B42 CATARINA</t>
  </si>
  <si>
    <t>40B50 CATARINA</t>
  </si>
  <si>
    <t>40B56 CATARINA</t>
  </si>
  <si>
    <t>40B60 CATARINA</t>
  </si>
  <si>
    <t>40B70 CATARINA</t>
  </si>
  <si>
    <t>40B9 CATARINA</t>
  </si>
  <si>
    <t>50B10 CATARINA</t>
  </si>
  <si>
    <t>50B11 CATARINA TRM</t>
  </si>
  <si>
    <t>50B12 CATARINA</t>
  </si>
  <si>
    <t>50B13 CATARINA</t>
  </si>
  <si>
    <t>50B14 CATARINA</t>
  </si>
  <si>
    <t>50B15 CATARINA</t>
  </si>
  <si>
    <t>50B16 CATARINA</t>
  </si>
  <si>
    <t>50B17 CATARINA</t>
  </si>
  <si>
    <t>50B18 CATARINA</t>
  </si>
  <si>
    <t>Pïeza</t>
  </si>
  <si>
    <t>50B19 CATARINA</t>
  </si>
  <si>
    <t>50B20 CATARINA</t>
  </si>
  <si>
    <t>50B21 CATARINA</t>
  </si>
  <si>
    <t>50B23 CATARINA</t>
  </si>
  <si>
    <t>50B24 CATARINA</t>
  </si>
  <si>
    <t>50B25 CATARINA</t>
  </si>
  <si>
    <t>50B26 CATARINA</t>
  </si>
  <si>
    <t>50B27 CATARINA</t>
  </si>
  <si>
    <t>50B28 CATARINA</t>
  </si>
  <si>
    <t>50B29 CATARINA</t>
  </si>
  <si>
    <t>50B30 CATARINA</t>
  </si>
  <si>
    <t>50B31 CATARINA</t>
  </si>
  <si>
    <t>50B32 CATARINA</t>
  </si>
  <si>
    <t>50B34 CATARINA</t>
  </si>
  <si>
    <t>50B35 CATARINA</t>
  </si>
  <si>
    <t>50B36 CATARINA</t>
  </si>
  <si>
    <t>50B38 CATARINA</t>
  </si>
  <si>
    <t>50B40 CATARINA</t>
  </si>
  <si>
    <t>50B42 CATARINA</t>
  </si>
  <si>
    <t>50B44 CATARINA</t>
  </si>
  <si>
    <t>50B45 CATARINA</t>
  </si>
  <si>
    <t>50B50 CATARINA</t>
  </si>
  <si>
    <t>50B51 CATARINA</t>
  </si>
  <si>
    <t>50B52 CATARINA</t>
  </si>
  <si>
    <t>50B54 CATARINA</t>
  </si>
  <si>
    <t>50B72 CATARINA</t>
  </si>
  <si>
    <t>50B80 CATARINA</t>
  </si>
  <si>
    <t>50B90 CATARINA</t>
  </si>
  <si>
    <t>50B96 CATARINA</t>
  </si>
  <si>
    <t>60B10 CATARINA</t>
  </si>
  <si>
    <t>60B11 CATARINA</t>
  </si>
  <si>
    <t>60B12 CATARINA</t>
  </si>
  <si>
    <t>60B13 CATARINA</t>
  </si>
  <si>
    <t>60B14 CATARINA</t>
  </si>
  <si>
    <t>60B15 CATARINA</t>
  </si>
  <si>
    <t>60B16 CATARINA</t>
  </si>
  <si>
    <t>60B16 MAQUINADA 1 1/13 CUÑERO 1/4</t>
  </si>
  <si>
    <t>60B17 CATARINA</t>
  </si>
  <si>
    <t>60B18 CATARINA</t>
  </si>
  <si>
    <t>60B20 CATARINA</t>
  </si>
  <si>
    <t>60B21 CATARINA</t>
  </si>
  <si>
    <t>60B22 CATARINA</t>
  </si>
  <si>
    <t>60B23 CATARINA</t>
  </si>
  <si>
    <t>60B23 CATARINA DOBLE</t>
  </si>
  <si>
    <t>60B24 CATARINA</t>
  </si>
  <si>
    <t>60B25 CATARINA</t>
  </si>
  <si>
    <t>60B26 CATARINA</t>
  </si>
  <si>
    <t>60B27 CATARINA</t>
  </si>
  <si>
    <t>60B28 CATARINA</t>
  </si>
  <si>
    <t>60B28 CATARINA DOBLE</t>
  </si>
  <si>
    <t>60B30 CATARINA</t>
  </si>
  <si>
    <t>60B32 CATARINA</t>
  </si>
  <si>
    <t>60B36 CATARINA</t>
  </si>
  <si>
    <t>60B37 CATARINA TRAINMEX</t>
  </si>
  <si>
    <t>60B40 CATARINA</t>
  </si>
  <si>
    <t>60B42 CATARINA</t>
  </si>
  <si>
    <t>60B44 CATARINA</t>
  </si>
  <si>
    <t>60B45 CATARINA</t>
  </si>
  <si>
    <t>60B48 CATARINA</t>
  </si>
  <si>
    <t>60B50 CATARINA</t>
  </si>
  <si>
    <t>60B54 CATARINA</t>
  </si>
  <si>
    <t>60B60 CATARINA</t>
  </si>
  <si>
    <t>60B65 CATARINA</t>
  </si>
  <si>
    <t>60B76 MARTIN</t>
  </si>
  <si>
    <t>80B10 CATARINA</t>
  </si>
  <si>
    <t>80B11 CATARINA</t>
  </si>
  <si>
    <t>80B12 CATARINA</t>
  </si>
  <si>
    <t>80B13 CATARINA</t>
  </si>
  <si>
    <t>80B14 CATARINA</t>
  </si>
  <si>
    <t>80B15 CATARINA</t>
  </si>
  <si>
    <t>80B16 CATARINA</t>
  </si>
  <si>
    <t>80B17 CATARINA</t>
  </si>
  <si>
    <t>80B18 CATARINA</t>
  </si>
  <si>
    <t>80B19 CATARINA</t>
  </si>
  <si>
    <t>80B20 CATARINA</t>
  </si>
  <si>
    <t>80B21 CATARINA</t>
  </si>
  <si>
    <t>80B21 DOBLE CATARINA</t>
  </si>
  <si>
    <t>80B22 CATARINA</t>
  </si>
  <si>
    <t>80B23 CATARINA</t>
  </si>
  <si>
    <t>80B24 CATARINA</t>
  </si>
  <si>
    <t>80B25 CATARINA</t>
  </si>
  <si>
    <t>80B26 CATARINA</t>
  </si>
  <si>
    <t>80B30 CATARINA</t>
  </si>
  <si>
    <t>80B36 CATARINA</t>
  </si>
  <si>
    <t>80B40 CATARINA</t>
  </si>
  <si>
    <t>80B41 CATARINA</t>
  </si>
  <si>
    <t>80B45 CATARINA</t>
  </si>
  <si>
    <t>80B55 CATARINA</t>
  </si>
  <si>
    <t>80B60 CATARINA</t>
  </si>
  <si>
    <t>80B70 CATARINA</t>
  </si>
  <si>
    <t>80B75 CATARINA</t>
  </si>
  <si>
    <t>80B9 CATARINA</t>
  </si>
  <si>
    <t>CATARINA 100B10 COMP</t>
  </si>
  <si>
    <t>CHUMACERA</t>
  </si>
  <si>
    <t>CHUMACERA UCP209-G112KRRB</t>
  </si>
  <si>
    <t>CSA-20516  BALERO</t>
  </si>
  <si>
    <t>CSA206 REPUESTO SLB</t>
  </si>
  <si>
    <t>CSB 20516 REPUESTO</t>
  </si>
  <si>
    <t>FB-12 3/4 SLM CHUMACERA</t>
  </si>
  <si>
    <t>FB205F CHUMACERA SANITARIA 1</t>
  </si>
  <si>
    <t>G1103 KRRB3 REPUESTO</t>
  </si>
  <si>
    <t>G1107 KRRB SLB</t>
  </si>
  <si>
    <t>G1115 KRRB BALERO SLB (UEL210-31)</t>
  </si>
  <si>
    <t>G1200 KRRB MARCA SLB</t>
  </si>
  <si>
    <t>G1203 KRRB REPUESTO</t>
  </si>
  <si>
    <t>GLCTE35 CHUMACERA INA</t>
  </si>
  <si>
    <t>GRAE100RRB RODAMIENTO SLB</t>
  </si>
  <si>
    <t>REPUESTO PARA CHUMACERA 2 7/16" SKF</t>
  </si>
  <si>
    <t>SA 20618 REPUESTO NAN</t>
  </si>
  <si>
    <t>SA 20619 REPUESTO NAN</t>
  </si>
  <si>
    <t>SA205-16 REPUESTO ARE</t>
  </si>
  <si>
    <t>SA206-18 BALERO</t>
  </si>
  <si>
    <t>SA207-20 REPUESTO</t>
  </si>
  <si>
    <t>SA20722 REPUESTO NAN</t>
  </si>
  <si>
    <t>SA208 REPUESTO SLB</t>
  </si>
  <si>
    <t>SPUCF20516 CHUMACERA SANITARIA DE 1"  4T</t>
  </si>
  <si>
    <t>SSUC20516 INOX</t>
  </si>
  <si>
    <t>SSUCFL205-16 CHUMACERA INOXIDABLE</t>
  </si>
  <si>
    <t>SSUCFL206-30MM CHUMACERA</t>
  </si>
  <si>
    <t>SSUCP20516 CHUMACERA INOXIDABLE</t>
  </si>
  <si>
    <t>ST491A REPUESTO AGRICOLA</t>
  </si>
  <si>
    <t>ST491B CHUMACERA AGRICOLA</t>
  </si>
  <si>
    <t>ST627A BALERO ARE</t>
  </si>
  <si>
    <t>ST740 REPUESTO AGRICOLA</t>
  </si>
  <si>
    <t>SUC20720 CHUMACERA SANITARIA</t>
  </si>
  <si>
    <t>SUCF205-16-PBT CHUMACERA SANITARIA PEER</t>
  </si>
  <si>
    <t>SUCF207-20 CHUMACERA SANITARIA 4 BARRENOS 1 1/4</t>
  </si>
  <si>
    <t>SUCFL204-20 MM CHUMACERA SANITARIA</t>
  </si>
  <si>
    <t>SUCFL20516 LDK</t>
  </si>
  <si>
    <t>SUCFL20525 MM CHUMACERA</t>
  </si>
  <si>
    <t>SUCP207-20-PBT CHUMACERA  SANITARIA PEER</t>
  </si>
  <si>
    <t>SUCP21132 CHUMACERA SANITARIA</t>
  </si>
  <si>
    <t>UC20412 REPUESTO</t>
  </si>
  <si>
    <t>UC20514 REPUESTO</t>
  </si>
  <si>
    <t>UC208 REPUESTO SLB</t>
  </si>
  <si>
    <t>UC21032 RESPUESTO CHUMACERA</t>
  </si>
  <si>
    <t>UC212-39 REPUESTO SLB</t>
  </si>
  <si>
    <t>UC216 REPUESTO SLB</t>
  </si>
  <si>
    <t>UCC20420 MM REPUESTO</t>
  </si>
  <si>
    <t>UCF2018 CHUMACERA NAN</t>
  </si>
  <si>
    <t>UCF20210 CHUMACERA 5/8 NAN</t>
  </si>
  <si>
    <t>UCF20412 CHUMACERA NAN</t>
  </si>
  <si>
    <t>UCF204-20MM CHUMACERA</t>
  </si>
  <si>
    <t>UCF20516 CHUMACERA NAN</t>
  </si>
  <si>
    <t>UCF205-25 CHUMACERA DE PARED SLB</t>
  </si>
  <si>
    <t>UCF20618 CHUMACERA NAN</t>
  </si>
  <si>
    <t>UCF20619 CHUMACERA NAN</t>
  </si>
  <si>
    <t>UCF206-30MM CHUMACERA</t>
  </si>
  <si>
    <t>UCF20720 CHUMACERA NAN</t>
  </si>
  <si>
    <t>UCF20721 CHUMACERA NAN</t>
  </si>
  <si>
    <t>UCF20722 CHUMACERA NAN</t>
  </si>
  <si>
    <t>UCF20723 CHUMACERA NAN</t>
  </si>
  <si>
    <t>UCF207-35MM CHUMACERA</t>
  </si>
  <si>
    <t>UCF208 40MM CHUMACERA DE PARED</t>
  </si>
  <si>
    <t>UCF20824 CHUMACERA 1-1/2 NAN</t>
  </si>
  <si>
    <t>UCF20926 CHUMACERA NAN</t>
  </si>
  <si>
    <t>UCF20927 CHUMACERA NAN</t>
  </si>
  <si>
    <t>UCF20928 CHUMACERA NAN</t>
  </si>
  <si>
    <t>UCF209-45MM CHUMACERA</t>
  </si>
  <si>
    <t>UCF21030 CHUMACERA NAN</t>
  </si>
  <si>
    <t>UCF21031 CHUMACERA NAN</t>
  </si>
  <si>
    <t>UCF21132 CHUMACERA</t>
  </si>
  <si>
    <t>UCF21135 CHUMACERA NAN</t>
  </si>
  <si>
    <t>UCF211-55MM CHUMACERA PARED 4 TORNILLOS</t>
  </si>
  <si>
    <t>UCF21236 CHUMACERA NAN</t>
  </si>
  <si>
    <t>UCF21239 CHUMACERA NAN</t>
  </si>
  <si>
    <t>UCF212-60MM SLB</t>
  </si>
  <si>
    <t>UCF21340 CHUMACERA NAN</t>
  </si>
  <si>
    <t>UCF21365 MM CHUMACERA</t>
  </si>
  <si>
    <t>UCF214 70MM CHUMACERA BGP</t>
  </si>
  <si>
    <t>UCF21444 CHUMACERA</t>
  </si>
  <si>
    <t>UCF21548 CHUMACERA</t>
  </si>
  <si>
    <t>UCF215-75MM CHUAMCERA SLB</t>
  </si>
  <si>
    <t>UCF218 90MM CHUMACERA BGP</t>
  </si>
  <si>
    <t>UCFB20720 CHUMACERA SANITARIA</t>
  </si>
  <si>
    <t>UCFBP20412 CHUMACERA SANITARIA 3/4</t>
  </si>
  <si>
    <t>UCFC216-80 MM CHUMACERA</t>
  </si>
  <si>
    <t>UCFL 20722 CHUMACERA SLB</t>
  </si>
  <si>
    <t>UCFL20210 5/8 CHUMACERA NAN</t>
  </si>
  <si>
    <t>UCFL20412 CHUMACERA NAN</t>
  </si>
  <si>
    <t>UCFL204-20MM CHUMACERA</t>
  </si>
  <si>
    <t>UCFL205 25MM SLB</t>
  </si>
  <si>
    <t>UCFL20514 CHUMACERA NAN</t>
  </si>
  <si>
    <t>UCFL20516 CHUMACERA NAN</t>
  </si>
  <si>
    <t>UCFL20618 CHUMACERA</t>
  </si>
  <si>
    <t>UCFL20619 CHUMACERA NAN</t>
  </si>
  <si>
    <t>UCFL206-30MM MARCA SLB</t>
  </si>
  <si>
    <t>UCFL207 /G1107 KRRB SLB</t>
  </si>
  <si>
    <t>UCFL20720 CHUMACERA NAN</t>
  </si>
  <si>
    <t>UCFL20722 CHUMACERA NAN</t>
  </si>
  <si>
    <t>UCFL20723 CHUMACERA NAN</t>
  </si>
  <si>
    <t>UCFL207-35MM CHUMACERA</t>
  </si>
  <si>
    <t>UCFL20824 CHUMACERA NAN</t>
  </si>
  <si>
    <t>UCFL20926 CHUMACERA</t>
  </si>
  <si>
    <t>UCFL20927 CHUMACERA SLB</t>
  </si>
  <si>
    <t>UCFL20928 CHUMACERA</t>
  </si>
  <si>
    <t>UCFL21132 CHUMACERA NAN</t>
  </si>
  <si>
    <t>UCFX17-55J CHUMACERA 3 7/16</t>
  </si>
  <si>
    <t>UCHA20824 CHUMACERA</t>
  </si>
  <si>
    <t>UCHA20928 CHUMACERA COLGANTE NAN</t>
  </si>
  <si>
    <t>UCHA21132 CHUMACERA NAN</t>
  </si>
  <si>
    <t>UCP2018 CHUMACERA NAN</t>
  </si>
  <si>
    <t>UCP20210 CHUMACERA NAN</t>
  </si>
  <si>
    <t>UCP20412 CHUMACERA NAN</t>
  </si>
  <si>
    <t>UCP205 25 MM CHUMACERA NAN</t>
  </si>
  <si>
    <t>UCP20514 CHUMACERA NAN</t>
  </si>
  <si>
    <t>UCP20515 CHUMACERA NAN</t>
  </si>
  <si>
    <t>UCP20516 CHUMACERA 1 NAN</t>
  </si>
  <si>
    <t>UCP20525 MM CHUMACERA</t>
  </si>
  <si>
    <t>UCP20618 CHUMACERA NAN</t>
  </si>
  <si>
    <t>UCP20619 CHUMACERA NAN</t>
  </si>
  <si>
    <t>UCP206-30MM CHUMACERA MILIMETRICA</t>
  </si>
  <si>
    <t>UCP207-20 CHUMACERA INOX</t>
  </si>
  <si>
    <t>UCP20720 CHUMACERA NAN</t>
  </si>
  <si>
    <t>UCP20721 CHUMACERA</t>
  </si>
  <si>
    <t>UCP20722 CHUMACERA NAN</t>
  </si>
  <si>
    <t>UCP20723 CHUMACERA NAN</t>
  </si>
  <si>
    <t>UCP207-35MM CHUMACERA SLB</t>
  </si>
  <si>
    <t>UCP208 40MM CHUMACERA SLB</t>
  </si>
  <si>
    <t>UCP20824 CHUMACERA NAN</t>
  </si>
  <si>
    <t>UCP20926 CHUMACERA NAN</t>
  </si>
  <si>
    <t>UCP20927 CHUMACERA NAN</t>
  </si>
  <si>
    <t>UCP20928 CHUMACERA NAN</t>
  </si>
  <si>
    <t>UCP21030 CHUMACERA NAN</t>
  </si>
  <si>
    <t>UCP21031 CHUMACERA</t>
  </si>
  <si>
    <t>UCP21031 CHUMACERA NAN</t>
  </si>
  <si>
    <t>UCP21032 CHUMACERA  SLB</t>
  </si>
  <si>
    <t>UCP21050 CHUMACERA SLB</t>
  </si>
  <si>
    <t>UCP21132 CHUMACERA NAN</t>
  </si>
  <si>
    <t>UCP21134 CHUMACERA</t>
  </si>
  <si>
    <t>UCP21135 CHUMACERA NAN</t>
  </si>
  <si>
    <t>UCP21238 CHUMACERA</t>
  </si>
  <si>
    <t>UCP21239 CHUMACERA NAN</t>
  </si>
  <si>
    <t>UCP212-60MM CHUMACERA SLB</t>
  </si>
  <si>
    <t>UCP21340 CHUMACERA</t>
  </si>
  <si>
    <t>UCP21547 CHUMACERA SLB</t>
  </si>
  <si>
    <t>UCPA20412 CHUMACERA BGP</t>
  </si>
  <si>
    <t>UCPA205 25MM CHUMACERA</t>
  </si>
  <si>
    <t>UCPA20516 CHUMACERA NAN</t>
  </si>
  <si>
    <t>UCPX21239 CHUMACERA 2 7/16</t>
  </si>
  <si>
    <t>UCPX21548 CHUMACERA SLB</t>
  </si>
  <si>
    <t>UCT 215-47 CHUMACERA SLB</t>
  </si>
  <si>
    <t>UCT20412</t>
  </si>
  <si>
    <t>UCT20516 CHUMACERA</t>
  </si>
  <si>
    <t>UCT20618 CHUMACERA SLB</t>
  </si>
  <si>
    <t>UCT20630MM CHUMACERA</t>
  </si>
  <si>
    <t>UCT20720 CHUMACERA</t>
  </si>
  <si>
    <t>UCT20722 CHUMACERA</t>
  </si>
  <si>
    <t>UCT20723 CHUMACERA TR</t>
  </si>
  <si>
    <t>UCT207-35MM CHUMACERA</t>
  </si>
  <si>
    <t>UCT208-24 CHUMACERA TENSORA</t>
  </si>
  <si>
    <t>UCT20927 CHUMACERA TENSORA</t>
  </si>
  <si>
    <t>UCT20928 CHUMACERA</t>
  </si>
  <si>
    <t>UCT21132 CHUMACERA NAN</t>
  </si>
  <si>
    <t>UCT21135 CHUMACERA TENSORA</t>
  </si>
  <si>
    <t>UCT21239 CHUMACERA</t>
  </si>
  <si>
    <t>UCT21340 CHUMACERA</t>
  </si>
  <si>
    <t>UCT21547 CHUMACERA</t>
  </si>
  <si>
    <t>CONJUNTO</t>
  </si>
  <si>
    <t>13685/20 CONJUNTO</t>
  </si>
  <si>
    <t>13685/21 CONJUNTO NAN</t>
  </si>
  <si>
    <t>13686/21 CONJUNTO NAN</t>
  </si>
  <si>
    <t>13687/20 CONJUNTO NAN</t>
  </si>
  <si>
    <t>14138A/276 CONJUNTO NAN</t>
  </si>
  <si>
    <t>15123/15245 CONJUNTO NAN</t>
  </si>
  <si>
    <t>18590/20 CONJUNTO NAN</t>
  </si>
  <si>
    <t>24780/20 CONJUNTO NAN</t>
  </si>
  <si>
    <t>25580/20 CONJUNTO NAN</t>
  </si>
  <si>
    <t>25590/20 CONJUNTO NAN</t>
  </si>
  <si>
    <t>2788/20 CONJUNTO NAN</t>
  </si>
  <si>
    <t>29685/20 CONJUNTO NAN</t>
  </si>
  <si>
    <t>30/8 2RS BALERO SLB.</t>
  </si>
  <si>
    <t>329013 A/Q CONJUNTO TMK</t>
  </si>
  <si>
    <t>329013 CONJUNTO NAN</t>
  </si>
  <si>
    <t>3585/25 CONJUNTO NAN</t>
  </si>
  <si>
    <t>3780/20 CONJUNTO NAN</t>
  </si>
  <si>
    <t>387A/382A CONJUNTO NAN</t>
  </si>
  <si>
    <t>395/394 A CONJUNTO NAN</t>
  </si>
  <si>
    <t>3984/20 CONJUNTO</t>
  </si>
  <si>
    <t>pieza</t>
  </si>
  <si>
    <t>501349/10 CONJUNTO NAN</t>
  </si>
  <si>
    <t>5201 /3201 2RS BALERO SLB</t>
  </si>
  <si>
    <t>5210/ 3210 ZZ NR PEER</t>
  </si>
  <si>
    <t>57410/LM29710 CONJUNTO ATOS</t>
  </si>
  <si>
    <t>580/572 CONJUNTO SET-401 P.A.D.</t>
  </si>
  <si>
    <t>592A TAZA PEER</t>
  </si>
  <si>
    <t>593 BALERO</t>
  </si>
  <si>
    <t>60/22 2RS BALERO</t>
  </si>
  <si>
    <t>60/28 2ZR BALERO</t>
  </si>
  <si>
    <t>60/32 2RS BALERO</t>
  </si>
  <si>
    <t>63/28 2RS BALERO</t>
  </si>
  <si>
    <t>HM 518410 TAZA PEER</t>
  </si>
  <si>
    <t>HM 518445 CONO PEER</t>
  </si>
  <si>
    <t>HM 803149/10 CONJUNTO TMK</t>
  </si>
  <si>
    <t xml:space="preserve">Pieza </t>
  </si>
  <si>
    <t>HM 88510 TAZA</t>
  </si>
  <si>
    <t>HM 88649/10 TMK</t>
  </si>
  <si>
    <t>HM 903249/10 CONJUNTO SET 64</t>
  </si>
  <si>
    <t>JL 26749/10 CONJUNTO SET 46 TMK</t>
  </si>
  <si>
    <t>JL 69349/10</t>
  </si>
  <si>
    <t>JLM 506849 CONO</t>
  </si>
  <si>
    <t>JLM 710910 TAZA</t>
  </si>
  <si>
    <t>JLM 710949 CONO</t>
  </si>
  <si>
    <t>JM 205110 TAZA</t>
  </si>
  <si>
    <t>JM 205149 CONO</t>
  </si>
  <si>
    <t>JM 205149/10 CONJUNTO</t>
  </si>
  <si>
    <t>L 44610 TAZA</t>
  </si>
  <si>
    <t>L 44643/10 CONJUNTO NAN</t>
  </si>
  <si>
    <t>L 44649/10 CONJUNTO SET 4</t>
  </si>
  <si>
    <t>L 45449/10 CONJUNTO NAN</t>
  </si>
  <si>
    <t>L 68149/10 CONJUNTO NAN</t>
  </si>
  <si>
    <t>L 68149/11 CONJUNTO SET 17</t>
  </si>
  <si>
    <t>LM 102949/10</t>
  </si>
  <si>
    <t>LM 104948/10 CONJUNTO TMK</t>
  </si>
  <si>
    <t>LM 104949/10 CONJUNTO NAN</t>
  </si>
  <si>
    <t>LM 104949/11 CONJUNTO NAN</t>
  </si>
  <si>
    <t>LM 11749/10 CONJUNTO NAN</t>
  </si>
  <si>
    <t>LM 11900 LA902A1 CONO TKN</t>
  </si>
  <si>
    <t>LM 11949/10 CONJUNTO DPI</t>
  </si>
  <si>
    <t>LM 12748/10 CONJUNTO SET 34 TMK</t>
  </si>
  <si>
    <t>LM 12749/10 CONJUNTO NAN</t>
  </si>
  <si>
    <t>LM 12749/11 CONJUNTO NAN</t>
  </si>
  <si>
    <t>LM 29711 TAZA PEER</t>
  </si>
  <si>
    <t>LM 29749/10 BALERO</t>
  </si>
  <si>
    <t>LM 300849/11 CONJUNTO koyo</t>
  </si>
  <si>
    <t>LM 300849/11 CONJUNTO TMK</t>
  </si>
  <si>
    <t>LM 44649/10 CONJUNTO SET 4 NAN</t>
  </si>
  <si>
    <t>LM 48548/10 RUEDA DEL SHADOW TOPAZ SET 5 NAN</t>
  </si>
  <si>
    <t>LM 501349/10 CONJUNTO TMK</t>
  </si>
  <si>
    <t>LM 603049/11 CONJUNTO NAN</t>
  </si>
  <si>
    <t>LM 67048/10 CONJUNTO NAN</t>
  </si>
  <si>
    <t>LM 67048/10 SET 6 tkn</t>
  </si>
  <si>
    <t>M 12649/10 CONJUNTO  NAN</t>
  </si>
  <si>
    <t>M 207049/10 CONJUNTO NAN</t>
  </si>
  <si>
    <t>M 802048/11 CONJ</t>
  </si>
  <si>
    <t>M 86649/10 RODAMIENTO TMK</t>
  </si>
  <si>
    <t>M 88048/10 CONJUNTO NAN</t>
  </si>
  <si>
    <t>M 88048/10 SET63</t>
  </si>
  <si>
    <t>U268/U261 L SET 9 TMK</t>
  </si>
  <si>
    <t>U399/U360 L SET 10 ECO</t>
  </si>
  <si>
    <t>U399/U365 L+COLLAR SET 20 ECO</t>
  </si>
  <si>
    <t>U497/U460 SET 80 ECO</t>
  </si>
  <si>
    <t>COPLE ESTRELLA N.0</t>
  </si>
  <si>
    <t>COPLE ESTRELLA N.0.75</t>
  </si>
  <si>
    <t>COPLE ESTRELLA N.1</t>
  </si>
  <si>
    <t>COPLE ESTRELLA N.2</t>
  </si>
  <si>
    <t>COPLE ESTRELLA N.3</t>
  </si>
  <si>
    <t>COPLE ESTRELLA N.3.5</t>
  </si>
  <si>
    <t>COPLE ESTRELLA N.4</t>
  </si>
  <si>
    <t>COPLE ESTRELLA N.5</t>
  </si>
  <si>
    <t>COPLE ESTRELLA N.6</t>
  </si>
  <si>
    <t>DOBLES</t>
  </si>
  <si>
    <t>25X52X37 BALERO</t>
  </si>
  <si>
    <t>25X52X37 BALERO PLATINA RUEDA TRASERA</t>
  </si>
  <si>
    <t>25X55X48 BALERO ZSG</t>
  </si>
  <si>
    <t>25x55x48 TMDB2555 BALERO TMK  MARCH TRASERO</t>
  </si>
  <si>
    <t>27X60X50 BALERO SENTRA AMERICANO</t>
  </si>
  <si>
    <t>29X53X37 RUEDA DEL FIESTA 98-01 FOCUS EC</t>
  </si>
  <si>
    <t>30X47X18 BALERO</t>
  </si>
  <si>
    <t>30x52x20 BALERO TMK</t>
  </si>
  <si>
    <t>30X52X22 30BD5222 BALERO</t>
  </si>
  <si>
    <t>30X52X22 30BGS055 2G DS BALERO</t>
  </si>
  <si>
    <t>30X55X23 30BD40 BALERO</t>
  </si>
  <si>
    <t>30X55X23 BALERO</t>
  </si>
  <si>
    <t>30X55X23 BALERO NAN</t>
  </si>
  <si>
    <t>30X62X48 RUEDA TRASERA DUSTER (571387)</t>
  </si>
  <si>
    <t>32X47X18 BALERO ZSG</t>
  </si>
  <si>
    <t>34X64X37 RUEDA DEL CARIBE ATLANTIC TMK</t>
  </si>
  <si>
    <t>34X66X37 BALERO ECO</t>
  </si>
  <si>
    <t>34X66X37 RUEDA DEL CHEVY TMK</t>
  </si>
  <si>
    <t>34X67X37 BALERO DEL TORNADO TMK</t>
  </si>
  <si>
    <t>35X50X20  BALERO TMK</t>
  </si>
  <si>
    <t>35X50X20 35BD5020 BALERO</t>
  </si>
  <si>
    <t>35X50X20 BALERO NAN</t>
  </si>
  <si>
    <t>35X52X10 RETEN</t>
  </si>
  <si>
    <t>35X52X12 BALERO ZSG</t>
  </si>
  <si>
    <t>35X52X20 BALERO</t>
  </si>
  <si>
    <t>35X52X22 35BG52222DS BALERO</t>
  </si>
  <si>
    <t>35X55X20  TM35550020 BALERO</t>
  </si>
  <si>
    <t>35X55X20 BALERO NAN</t>
  </si>
  <si>
    <t>35X55X22 BALERO TMK</t>
  </si>
  <si>
    <t>35X64X37 BALERO TMK</t>
  </si>
  <si>
    <t>37X72X33 DAC377233 BALERO</t>
  </si>
  <si>
    <t>37X72X37 BALERO ECO  (PLATINA)</t>
  </si>
  <si>
    <t>37X72X37 BALERO ECO (MARCH DELANTERO)</t>
  </si>
  <si>
    <t>37X72X37 RUEDA DEL PLATINA TMK</t>
  </si>
  <si>
    <t>37x72x37 TM7701207677 BALERO TMK MARCH DELANTERO</t>
  </si>
  <si>
    <t>38X70X37 BALERO ZSG (ATOS)</t>
  </si>
  <si>
    <t>38X72X36 RUEDA DEL COROLLA TMK</t>
  </si>
  <si>
    <t>38X74X36/33 RUEDA DEL TSURU III TMK</t>
  </si>
  <si>
    <t>38X74X50 RUEDA DEL TSURU II TMK</t>
  </si>
  <si>
    <t>39X68X37 BALERO TOPAZ CORSAR TMK</t>
  </si>
  <si>
    <t>39X72X37 BALERO 510056</t>
  </si>
  <si>
    <t>39X72X37 RUEDA DEL POINTER TMK</t>
  </si>
  <si>
    <t>40X62X20.625 40BD49 BALERO</t>
  </si>
  <si>
    <t>40X62X20.625 4BALERO</t>
  </si>
  <si>
    <t>40X62X24 40BD219 BALERO</t>
  </si>
  <si>
    <t>40X62X24 TM40620024  BALERO</t>
  </si>
  <si>
    <t>40X72X37 BALERO DEL GOLF/JETTA TMK</t>
  </si>
  <si>
    <t>40X74X36 RUEDA DEL SENTRA TMK</t>
  </si>
  <si>
    <t>40X74X40 BAL DEL GOLF/JETTA ESCORT</t>
  </si>
  <si>
    <t>42X72X38 BALERO RUEDA MAZDA</t>
  </si>
  <si>
    <t>42X76X33 RUEDA DEL NEON 00-04 TMK</t>
  </si>
  <si>
    <t>42X76X35 RUEDA DEL ALTIMA TMK</t>
  </si>
  <si>
    <t>42X76X39 BALERO ZSG</t>
  </si>
  <si>
    <t>42X76X39 RUEDA DEL WINDSTAR 95-00 TAURUS</t>
  </si>
  <si>
    <t>42X76X40 RUEDA DEL DART K TMK</t>
  </si>
  <si>
    <t>42X78X45 RUEDA DEL ESCAPE 01-05</t>
  </si>
  <si>
    <t>42X80X45 510010 BALERO TMK</t>
  </si>
  <si>
    <t>43X76X43 RUEDA DEL X-TRAIL MAXIMA</t>
  </si>
  <si>
    <t>43X79X41 BALERO</t>
  </si>
  <si>
    <t>45X84X45 510063 BALERO TMK</t>
  </si>
  <si>
    <t>45X85X51 DAC4585 BALERO</t>
  </si>
  <si>
    <t>47X81X53 BALERO DOBLE TMK</t>
  </si>
  <si>
    <t>62X6X2 ARO ESPACIADOR SLB</t>
  </si>
  <si>
    <t>FC40725 25X62X48 BALERO TMK</t>
  </si>
  <si>
    <t>K45X53X28 INA</t>
  </si>
  <si>
    <t>T.M.KIT-5 FIESTA 97-06 329013A/Q X 2 + R</t>
  </si>
  <si>
    <t>FLANGETE</t>
  </si>
  <si>
    <t>PF52 FALANGETE</t>
  </si>
  <si>
    <t>PF62 FLANGETE</t>
  </si>
  <si>
    <t>PFL 47 FLANGETE</t>
  </si>
  <si>
    <t>PFL52 FLANGETE</t>
  </si>
  <si>
    <t>GRAPA</t>
  </si>
  <si>
    <t>GRAPA 1 1/2 E FLEXCO</t>
  </si>
  <si>
    <t>Grapa BlueFlex 2"</t>
  </si>
  <si>
    <t>HULE ESTRELLA N.0</t>
  </si>
  <si>
    <t>HULE ESTRELLA N.1</t>
  </si>
  <si>
    <t>HULE ESTRELLA N.2</t>
  </si>
  <si>
    <t>HULE ESTRELLA N.3</t>
  </si>
  <si>
    <t>HULE ESTRELLA N.3.5</t>
  </si>
  <si>
    <t>HULE ESTRELLA N.4</t>
  </si>
  <si>
    <t>HULE ESTRELLA N.5</t>
  </si>
  <si>
    <t>HULE ESTRELLA No.6</t>
  </si>
  <si>
    <t>MEDIO CANDADO 100-2R</t>
  </si>
  <si>
    <t xml:space="preserve">MEDIO CANDADO 25-1R </t>
  </si>
  <si>
    <t>MEDIO CANDADO 41-1R TRANSLINK</t>
  </si>
  <si>
    <t>MEDIO CANDADO PASO 08B-1</t>
  </si>
  <si>
    <t>MEDIO CANDADO PASO 100-1R</t>
  </si>
  <si>
    <t>MEDIO CANDADO PASO 120-1R</t>
  </si>
  <si>
    <t>MEDIO CANDADO PASO 12B-1</t>
  </si>
  <si>
    <t>MEDIO CANDADO PASO 140-1R</t>
  </si>
  <si>
    <t>MEDIO CANDADO PASO 160-1R</t>
  </si>
  <si>
    <t>MEDIO CANDADO PASO 180-1R</t>
  </si>
  <si>
    <t>MEDIO CANDADO PASO 2040-1R</t>
  </si>
  <si>
    <t>MEDIO CANDADO PASO 35-1R</t>
  </si>
  <si>
    <t>MEDIO CANDADO PASO 35-2R</t>
  </si>
  <si>
    <t>MEDIO CANDADO PASO 40-1R</t>
  </si>
  <si>
    <t>MEDIO CANDADO PASO 40-1R SS</t>
  </si>
  <si>
    <t>MEDIO CANDADO PASO 50-1R</t>
  </si>
  <si>
    <t>MEDIO CANDADO PASO 50-2R</t>
  </si>
  <si>
    <t>MEDIO CANDADO PASO 60-1R</t>
  </si>
  <si>
    <t>MEDIO CANDADO PASO 60-2R</t>
  </si>
  <si>
    <t>MEDIO CANDADO PASO 80-1R</t>
  </si>
  <si>
    <t>POLEA</t>
  </si>
  <si>
    <t>2B110SK POLEA MARTIN</t>
  </si>
  <si>
    <t>2B136SK POLEA MARTIN</t>
  </si>
  <si>
    <t>2B60 POLEA MARTIN TB</t>
  </si>
  <si>
    <t>2B-62-SDS POLEA MARTIN</t>
  </si>
  <si>
    <t>3 2AV1 POLEA TRAINMEX</t>
  </si>
  <si>
    <t>3B185 POLEA  MARTIN</t>
  </si>
  <si>
    <t>3B36SH POLEA MARTIN</t>
  </si>
  <si>
    <t>3B46 SD POLEA MARTIN</t>
  </si>
  <si>
    <t>3B94 SK POLEA MARTIN</t>
  </si>
  <si>
    <t>POLEA  DE FIERRO DE  3 ½”   2RA  PARA  BANDA TIPO B C CON BUJE TAPER  1 1/8” CON CUÑERO/ CON BUJE V1 A 1-1/8</t>
  </si>
  <si>
    <t>POLEA 10 1A</t>
  </si>
  <si>
    <t>POLEA 10 1A FIERRO</t>
  </si>
  <si>
    <t>POLEA 10 1B</t>
  </si>
  <si>
    <t>POLEA 10 2B</t>
  </si>
  <si>
    <t>POLEA 10" CON BUJE DE 1 3/8" CUÑERO 5/16"</t>
  </si>
  <si>
    <t>POLEA 11 1A</t>
  </si>
  <si>
    <t>POLEA 11 1B</t>
  </si>
  <si>
    <t>POLEA 12 1A</t>
  </si>
  <si>
    <t>POLEA 12 1B</t>
  </si>
  <si>
    <t>POLEA 16 ½”  4 RANURAS  BANDA C, FIERRO, BARRENO PILOTO</t>
  </si>
  <si>
    <t>POLEA 16 2A</t>
  </si>
  <si>
    <t>POLEA 17 1A</t>
  </si>
  <si>
    <t>POLEA 18.75 3RB CON BUJE QD</t>
  </si>
  <si>
    <t>POLEA 1B-80-SDS  MARTIN</t>
  </si>
  <si>
    <t>POLEA 2 1A</t>
  </si>
  <si>
    <t>POLEA 2 1B</t>
  </si>
  <si>
    <t>POLEA 2 2A</t>
  </si>
  <si>
    <t>POLEA 2.5 1A</t>
  </si>
  <si>
    <t>POLEA 2.5 1B</t>
  </si>
  <si>
    <t>POLEA 2.5 2A</t>
  </si>
  <si>
    <t>POLEA 2.5 2B</t>
  </si>
  <si>
    <t>POLEA 24 2B</t>
  </si>
  <si>
    <t>POLEA 3 1A</t>
  </si>
  <si>
    <t>POLEA 3 1B</t>
  </si>
  <si>
    <t>POLEA 3 1B FIERRO</t>
  </si>
  <si>
    <t>POLEA 3 2A</t>
  </si>
  <si>
    <t>POLEA 3 2B</t>
  </si>
  <si>
    <t>POLEA 3 2B FIERRO</t>
  </si>
  <si>
    <t>POLEA 3 RANURAS PARA BANDA B , MEDI
DA 6-1/4
CON BUJE V1 A BARRENO PILOTO</t>
  </si>
  <si>
    <t>POLEA 3.5 1A</t>
  </si>
  <si>
    <t>POLEA 3.5 1B</t>
  </si>
  <si>
    <t>POLEA 3.5 2A</t>
  </si>
  <si>
    <t>POLEA 3.5 2B</t>
  </si>
  <si>
    <t>POLEA 3B124SK MARTIN</t>
  </si>
  <si>
    <t>POLEA 4 1A</t>
  </si>
  <si>
    <t>POLEA 4 1A FIERRO</t>
  </si>
  <si>
    <t>POLEA 4 1B</t>
  </si>
  <si>
    <t>POLEA 4 1B FIERRO</t>
  </si>
  <si>
    <t>POLEA 4 2A</t>
  </si>
  <si>
    <t>POLEA 4 2A FIERRO</t>
  </si>
  <si>
    <t>POLEA 4 2B</t>
  </si>
  <si>
    <t>POLEA 4 2RB FIERRO</t>
  </si>
  <si>
    <t>POLEA 4.25 1B FIERRO BUJE 1 1/8</t>
  </si>
  <si>
    <t>POLEA 4.5 1A</t>
  </si>
  <si>
    <t>POLEA 4.5 1B</t>
  </si>
  <si>
    <t>POLEA 4.5 2A</t>
  </si>
  <si>
    <t>POLEA 4.5 2B</t>
  </si>
  <si>
    <t>POLEA 4.750 CON MAMELON P/BANDA B BROWNING</t>
  </si>
  <si>
    <t>Polea 4B66 TB MARTIN</t>
  </si>
  <si>
    <t>POLEA 5 1A</t>
  </si>
  <si>
    <t>POLEA 5 1B</t>
  </si>
  <si>
    <t>POLEA 5 2A</t>
  </si>
  <si>
    <t>POLEA 5 2A FIERRO</t>
  </si>
  <si>
    <t>POLEA 5 2B</t>
  </si>
  <si>
    <t>POLEA 5 2B MARTIN</t>
  </si>
  <si>
    <t>POLEA 5.5 1A</t>
  </si>
  <si>
    <t>POLEA 5.5 1B</t>
  </si>
  <si>
    <t>POLEA 5.5 2A</t>
  </si>
  <si>
    <t>POLEA 6 1A</t>
  </si>
  <si>
    <t>POLEA 6 1A FIERRO</t>
  </si>
  <si>
    <t>POLEA 6 1B</t>
  </si>
  <si>
    <t>POLEA 6 1B FIERRO</t>
  </si>
  <si>
    <t>POLEA 6 2A</t>
  </si>
  <si>
    <t>POLEA 6 2B</t>
  </si>
  <si>
    <t>POLEA 6 4RB C/ BUJE QB</t>
  </si>
  <si>
    <t>POLEA 6.5 1A</t>
  </si>
  <si>
    <t>POLEA 6.5 1B</t>
  </si>
  <si>
    <t>POLEA 7 1A</t>
  </si>
  <si>
    <t>POLEA 7 1B</t>
  </si>
  <si>
    <t>POLEA 7 1B  FIERRO</t>
  </si>
  <si>
    <t>POLEA 7 2A</t>
  </si>
  <si>
    <t>POLEA 7 2B</t>
  </si>
  <si>
    <t>POLEA 7 2RB</t>
  </si>
  <si>
    <t>POLEA 7" 1  RANURA TIPO A INTERIOR 1" FIERRO</t>
  </si>
  <si>
    <t>POLEA 7.5 1A</t>
  </si>
  <si>
    <t>POLEA 7.5 2A</t>
  </si>
  <si>
    <t>POLEA 7.5 2RB</t>
  </si>
  <si>
    <t>POLEA 8 1A</t>
  </si>
  <si>
    <t>POLEA 8 1A FIERRO</t>
  </si>
  <si>
    <t>POLEA 8 1B</t>
  </si>
  <si>
    <t>POLEA 8 2B</t>
  </si>
  <si>
    <t>POLEA 8 2B FIERRO</t>
  </si>
  <si>
    <t>POLEA 8" 4  RANURAS BANDA C, FIERRO, BARRENO PILOTO</t>
  </si>
  <si>
    <t>POLEA 8.35 3RB</t>
  </si>
  <si>
    <t>POLEA 9 1A</t>
  </si>
  <si>
    <t>POLEA 9 1B</t>
  </si>
  <si>
    <t>POLEA 9 2A</t>
  </si>
  <si>
    <t>POLEA 9" 3-3V TRAINMEX</t>
  </si>
  <si>
    <t>POLEA DE 8" 3B CON BUJE MARTIN</t>
  </si>
  <si>
    <t>POLEA FIERRO 4 5/8 2R BANDA B INTERIOR DE 1 1/8 C/BUJE QD</t>
  </si>
  <si>
    <t>POLEA MASKA MODELO MVL40X7/8 MARCA DODGE</t>
  </si>
  <si>
    <t>TB16H100 POLEA DE TIEMPO</t>
  </si>
  <si>
    <t>RETEN</t>
  </si>
  <si>
    <t>16X32X7 RETEN 6435</t>
  </si>
  <si>
    <t>45X80X10 RETEN</t>
  </si>
  <si>
    <t>70X90X11 RETEN DE VITON</t>
  </si>
  <si>
    <t>ROTULA</t>
  </si>
  <si>
    <t>GE 30 ES-2RS ROTULA INA</t>
  </si>
  <si>
    <t>GE 31Z ROTULA INA</t>
  </si>
  <si>
    <t>GE 45 ES-2RS ROTULA INA</t>
  </si>
  <si>
    <t>GE-40 ES 2RS ROTULA</t>
  </si>
  <si>
    <t>GE40-EC3 ROTULA</t>
  </si>
  <si>
    <t>GEH-50ES 2RS ROTULA INA</t>
  </si>
  <si>
    <t>GEZ 010 ES 2RS</t>
  </si>
  <si>
    <t>GEZ-112 ES 2ES SLB</t>
  </si>
  <si>
    <t>GEZ25ZO ROTULA INA</t>
  </si>
  <si>
    <t>Total 4,251 artículos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</si>
</sst>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#####"/>
  </numFmts>
  <fonts count="8" x14ac:knownFonts="1">
    <font>
      <sz val="11"/>
      <color theme="1"/>
      <name val="Calibri"/>
      <family val="2"/>
      <scheme val="minor"/>
    </font>
    <font>
      <b/>
      <sz val="12"/>
      <color indexed="8"/>
      <name val="Tahoma"/>
      <family val="2"/>
    </font>
    <font>
      <b/>
      <sz val="8"/>
      <color indexed="8"/>
      <name val="Tahoma"/>
      <family val="2"/>
    </font>
    <font>
      <b/>
      <sz val="11"/>
      <color indexed="8"/>
      <name val="Calibri"/>
      <family val="2"/>
    </font>
    <font>
      <sz val="8"/>
      <color indexed="8"/>
      <name val="Tahoma"/>
      <family val="2"/>
    </font>
    <font>
      <sz val="11"/>
      <color indexed="8"/>
      <name val="Calibri"/>
      <family val="2"/>
    </font>
    <font>
      <b/>
      <sz val="8"/>
      <color indexed="10"/>
      <name val="Tahoma"/>
      <family val="2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" fontId="0" fillId="0" borderId="0" xfId="0" applyNumberFormat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 applyProtection="1">
      <alignment horizontal="center" vertical="top"/>
      <protection locked="0"/>
    </xf>
    <xf numFmtId="0" fontId="0" fillId="0" borderId="1" xfId="0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 vertical="top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4" fillId="2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65" fontId="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top"/>
      <protection locked="0"/>
    </xf>
    <xf numFmtId="1" fontId="0" fillId="0" borderId="1" xfId="0" applyNumberFormat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alignment vertical="top"/>
      <protection locked="0"/>
    </xf>
    <xf numFmtId="0" fontId="4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 applyProtection="1">
      <alignment vertical="top"/>
      <protection locked="0"/>
    </xf>
    <xf numFmtId="0" fontId="2" fillId="3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65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 vertical="top"/>
      <protection locked="0"/>
    </xf>
    <xf numFmtId="1" fontId="3" fillId="0" borderId="1" xfId="0" applyNumberFormat="1" applyFont="1" applyBorder="1" applyAlignment="1" applyProtection="1">
      <alignment horizontal="center" vertical="top"/>
      <protection locked="0"/>
    </xf>
    <xf numFmtId="0" fontId="0" fillId="4" borderId="1" xfId="0" applyFill="1" applyBorder="1" applyAlignment="1" applyProtection="1">
      <alignment vertical="top"/>
      <protection locked="0"/>
    </xf>
    <xf numFmtId="0" fontId="4" fillId="4" borderId="1" xfId="0" applyFont="1" applyFill="1" applyBorder="1" applyAlignment="1">
      <alignment horizontal="left" vertical="top"/>
    </xf>
    <xf numFmtId="0" fontId="0" fillId="5" borderId="1" xfId="0" applyFill="1" applyBorder="1" applyAlignment="1" applyProtection="1">
      <alignment vertical="top"/>
      <protection locked="0"/>
    </xf>
    <xf numFmtId="0" fontId="4" fillId="5" borderId="1" xfId="0" applyFont="1" applyFill="1" applyBorder="1" applyAlignment="1">
      <alignment horizontal="left" vertical="top"/>
    </xf>
    <xf numFmtId="0" fontId="0" fillId="6" borderId="1" xfId="0" applyFill="1" applyBorder="1" applyAlignment="1" applyProtection="1">
      <alignment vertical="top"/>
      <protection locked="0"/>
    </xf>
    <xf numFmtId="0" fontId="4" fillId="6" borderId="1" xfId="0" applyFont="1" applyFill="1" applyBorder="1" applyAlignment="1">
      <alignment horizontal="left" vertical="top"/>
    </xf>
    <xf numFmtId="165" fontId="4" fillId="6" borderId="1" xfId="0" applyNumberFormat="1" applyFont="1" applyFill="1" applyBorder="1" applyAlignment="1">
      <alignment horizontal="center" vertical="center"/>
    </xf>
    <xf numFmtId="164" fontId="0" fillId="6" borderId="1" xfId="0" applyNumberFormat="1" applyFill="1" applyBorder="1" applyAlignment="1" applyProtection="1">
      <alignment horizontal="center" vertical="top"/>
      <protection locked="0"/>
    </xf>
    <xf numFmtId="1" fontId="0" fillId="6" borderId="1" xfId="0" applyNumberFormat="1" applyFill="1" applyBorder="1" applyAlignment="1" applyProtection="1">
      <alignment horizontal="center" vertical="top"/>
      <protection locked="0"/>
    </xf>
    <xf numFmtId="0" fontId="0" fillId="7" borderId="1" xfId="0" applyFill="1" applyBorder="1" applyAlignment="1" applyProtection="1">
      <alignment vertical="top"/>
      <protection locked="0"/>
    </xf>
    <xf numFmtId="0" fontId="4" fillId="7" borderId="1" xfId="0" applyFont="1" applyFill="1" applyBorder="1" applyAlignment="1">
      <alignment horizontal="left" vertical="top"/>
    </xf>
    <xf numFmtId="0" fontId="5" fillId="3" borderId="1" xfId="0" applyFont="1" applyFill="1" applyBorder="1" applyAlignment="1" applyProtection="1">
      <alignment vertical="top"/>
      <protection locked="0"/>
    </xf>
    <xf numFmtId="0" fontId="5" fillId="7" borderId="1" xfId="0" applyFont="1" applyFill="1" applyBorder="1" applyAlignment="1" applyProtection="1">
      <alignment vertical="top"/>
      <protection locked="0"/>
    </xf>
    <xf numFmtId="0" fontId="0" fillId="8" borderId="1" xfId="0" applyFill="1" applyBorder="1" applyAlignment="1" applyProtection="1">
      <alignment vertical="top"/>
      <protection locked="0"/>
    </xf>
    <xf numFmtId="0" fontId="4" fillId="8" borderId="1" xfId="0" applyFont="1" applyFill="1" applyBorder="1" applyAlignment="1">
      <alignment horizontal="left" vertical="top"/>
    </xf>
    <xf numFmtId="0" fontId="3" fillId="8" borderId="1" xfId="0" applyFont="1" applyFill="1" applyBorder="1" applyAlignment="1" applyProtection="1">
      <alignment vertical="top"/>
      <protection locked="0"/>
    </xf>
    <xf numFmtId="0" fontId="2" fillId="8" borderId="1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left" vertical="top"/>
    </xf>
    <xf numFmtId="165" fontId="2" fillId="7" borderId="1" xfId="0" applyNumberFormat="1" applyFont="1" applyFill="1" applyBorder="1" applyAlignment="1">
      <alignment horizontal="center" vertical="center"/>
    </xf>
    <xf numFmtId="164" fontId="3" fillId="7" borderId="1" xfId="0" applyNumberFormat="1" applyFont="1" applyFill="1" applyBorder="1" applyAlignment="1" applyProtection="1">
      <alignment horizontal="center" vertical="top"/>
      <protection locked="0"/>
    </xf>
    <xf numFmtId="1" fontId="3" fillId="7" borderId="1" xfId="0" applyNumberFormat="1" applyFont="1" applyFill="1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4" fillId="9" borderId="1" xfId="0" applyFont="1" applyFill="1" applyBorder="1" applyAlignment="1">
      <alignment horizontal="left" vertical="top"/>
    </xf>
    <xf numFmtId="0" fontId="0" fillId="10" borderId="1" xfId="0" applyFill="1" applyBorder="1" applyAlignment="1" applyProtection="1">
      <alignment vertical="top"/>
      <protection locked="0"/>
    </xf>
    <xf numFmtId="0" fontId="4" fillId="10" borderId="1" xfId="0" applyFont="1" applyFill="1" applyBorder="1" applyAlignment="1">
      <alignment horizontal="left" vertical="top"/>
    </xf>
    <xf numFmtId="0" fontId="5" fillId="10" borderId="1" xfId="0" applyFont="1" applyFill="1" applyBorder="1" applyAlignment="1" applyProtection="1">
      <alignment vertical="top"/>
      <protection locked="0"/>
    </xf>
    <xf numFmtId="0" fontId="0" fillId="11" borderId="1" xfId="0" applyFill="1" applyBorder="1" applyAlignment="1" applyProtection="1">
      <alignment vertical="top"/>
      <protection locked="0"/>
    </xf>
    <xf numFmtId="0" fontId="4" fillId="11" borderId="1" xfId="0" applyFont="1" applyFill="1" applyBorder="1" applyAlignment="1">
      <alignment horizontal="left" vertical="top"/>
    </xf>
    <xf numFmtId="0" fontId="4" fillId="12" borderId="1" xfId="0" applyFont="1" applyFill="1" applyBorder="1" applyAlignment="1">
      <alignment horizontal="left" vertical="top"/>
    </xf>
    <xf numFmtId="0" fontId="0" fillId="13" borderId="1" xfId="0" applyFill="1" applyBorder="1" applyAlignment="1" applyProtection="1">
      <alignment vertical="top"/>
      <protection locked="0"/>
    </xf>
    <xf numFmtId="0" fontId="4" fillId="13" borderId="1" xfId="0" applyFont="1" applyFill="1" applyBorder="1" applyAlignment="1">
      <alignment horizontal="left" vertical="top"/>
    </xf>
    <xf numFmtId="165" fontId="6" fillId="0" borderId="1" xfId="0" applyNumberFormat="1" applyFont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top"/>
    </xf>
    <xf numFmtId="0" fontId="4" fillId="9" borderId="3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/>
    </xf>
    <xf numFmtId="165" fontId="2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top"/>
      <protection locked="0"/>
    </xf>
    <xf numFmtId="1" fontId="3" fillId="0" borderId="1" xfId="0" applyNumberFormat="1" applyFont="1" applyFill="1" applyBorder="1" applyAlignment="1" applyProtection="1">
      <alignment horizontal="center" vertical="top"/>
      <protection locked="0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9"/>
  <sheetViews>
    <sheetView tabSelected="1" workbookViewId="0">
      <selection activeCell="F3" sqref="F3"/>
    </sheetView>
  </sheetViews>
  <sheetFormatPr baseColWidth="10" defaultRowHeight="15" x14ac:dyDescent="0.25"/>
  <cols>
    <col min="1" max="1" width="11.42578125" customWidth="1"/>
    <col min="2" max="2" width="25.85546875" customWidth="1"/>
    <col min="4" max="4" width="0" hidden="1" customWidth="1"/>
    <col min="5" max="5" width="10.28515625" style="3" hidden="1" customWidth="1"/>
    <col min="6" max="6" width="11.140625" style="1" customWidth="1"/>
  </cols>
  <sheetData>
    <row r="1" spans="1:6" x14ac:dyDescent="0.25">
      <c r="A1" s="60" t="s">
        <v>0</v>
      </c>
      <c r="B1" s="60"/>
      <c r="C1" s="60"/>
      <c r="D1" s="60"/>
      <c r="E1" s="60"/>
    </row>
    <row r="2" spans="1:6" x14ac:dyDescent="0.25">
      <c r="D2" s="2"/>
    </row>
    <row r="3" spans="1:6" ht="45" x14ac:dyDescent="0.25">
      <c r="A3" s="4" t="s">
        <v>1</v>
      </c>
      <c r="B3" s="5" t="s">
        <v>2</v>
      </c>
      <c r="C3" s="6" t="s">
        <v>3</v>
      </c>
      <c r="D3" s="7" t="s">
        <v>4</v>
      </c>
      <c r="E3" s="8" t="s">
        <v>5</v>
      </c>
      <c r="F3" s="9" t="s">
        <v>6</v>
      </c>
    </row>
    <row r="4" spans="1:6" x14ac:dyDescent="0.25">
      <c r="A4" s="10" t="s">
        <v>7</v>
      </c>
      <c r="B4" s="11" t="s">
        <v>8</v>
      </c>
      <c r="C4" s="12" t="s">
        <v>9</v>
      </c>
      <c r="D4" s="13">
        <v>35</v>
      </c>
      <c r="E4" s="14">
        <f>D4/12</f>
        <v>2.9166666666666665</v>
      </c>
      <c r="F4" s="15">
        <f t="shared" ref="F4:F61" si="0">E4*8</f>
        <v>23.333333333333332</v>
      </c>
    </row>
    <row r="5" spans="1:6" x14ac:dyDescent="0.25">
      <c r="A5" s="10" t="s">
        <v>7</v>
      </c>
      <c r="B5" s="11" t="s">
        <v>10</v>
      </c>
      <c r="C5" s="12" t="s">
        <v>9</v>
      </c>
      <c r="D5" s="13">
        <v>29</v>
      </c>
      <c r="E5" s="14">
        <f t="shared" ref="E5:E62" si="1">D5/12</f>
        <v>2.4166666666666665</v>
      </c>
      <c r="F5" s="15">
        <f t="shared" si="0"/>
        <v>19.333333333333332</v>
      </c>
    </row>
    <row r="6" spans="1:6" x14ac:dyDescent="0.25">
      <c r="A6" s="10" t="s">
        <v>7</v>
      </c>
      <c r="B6" s="11" t="s">
        <v>11</v>
      </c>
      <c r="C6" s="12" t="s">
        <v>9</v>
      </c>
      <c r="D6" s="13">
        <v>130</v>
      </c>
      <c r="E6" s="14">
        <f t="shared" si="1"/>
        <v>10.833333333333334</v>
      </c>
      <c r="F6" s="15">
        <f t="shared" si="0"/>
        <v>86.666666666666671</v>
      </c>
    </row>
    <row r="7" spans="1:6" x14ac:dyDescent="0.25">
      <c r="A7" s="10" t="s">
        <v>7</v>
      </c>
      <c r="B7" s="11" t="s">
        <v>12</v>
      </c>
      <c r="C7" s="12" t="s">
        <v>9</v>
      </c>
      <c r="D7" s="13">
        <v>12</v>
      </c>
      <c r="E7" s="14">
        <f t="shared" si="1"/>
        <v>1</v>
      </c>
      <c r="F7" s="15">
        <f t="shared" si="0"/>
        <v>8</v>
      </c>
    </row>
    <row r="8" spans="1:6" x14ac:dyDescent="0.25">
      <c r="A8" s="10" t="s">
        <v>7</v>
      </c>
      <c r="B8" s="11" t="s">
        <v>13</v>
      </c>
      <c r="C8" s="12" t="s">
        <v>14</v>
      </c>
      <c r="D8" s="13">
        <v>308</v>
      </c>
      <c r="E8" s="14">
        <f t="shared" si="1"/>
        <v>25.666666666666668</v>
      </c>
      <c r="F8" s="15">
        <f t="shared" si="0"/>
        <v>205.33333333333334</v>
      </c>
    </row>
    <row r="9" spans="1:6" x14ac:dyDescent="0.25">
      <c r="A9" s="10" t="s">
        <v>7</v>
      </c>
      <c r="B9" s="11" t="s">
        <v>15</v>
      </c>
      <c r="C9" s="12" t="s">
        <v>9</v>
      </c>
      <c r="D9" s="13">
        <v>94</v>
      </c>
      <c r="E9" s="14">
        <f t="shared" si="1"/>
        <v>7.833333333333333</v>
      </c>
      <c r="F9" s="15">
        <f t="shared" si="0"/>
        <v>62.666666666666664</v>
      </c>
    </row>
    <row r="10" spans="1:6" x14ac:dyDescent="0.25">
      <c r="A10" s="10" t="s">
        <v>7</v>
      </c>
      <c r="B10" s="11" t="s">
        <v>16</v>
      </c>
      <c r="C10" s="12" t="s">
        <v>9</v>
      </c>
      <c r="D10" s="13">
        <v>32</v>
      </c>
      <c r="E10" s="14">
        <f t="shared" si="1"/>
        <v>2.6666666666666665</v>
      </c>
      <c r="F10" s="15">
        <f t="shared" si="0"/>
        <v>21.333333333333332</v>
      </c>
    </row>
    <row r="11" spans="1:6" x14ac:dyDescent="0.25">
      <c r="A11" s="10" t="s">
        <v>7</v>
      </c>
      <c r="B11" s="11" t="s">
        <v>17</v>
      </c>
      <c r="C11" s="12" t="s">
        <v>9</v>
      </c>
      <c r="D11" s="13">
        <v>62</v>
      </c>
      <c r="E11" s="14">
        <f t="shared" si="1"/>
        <v>5.166666666666667</v>
      </c>
      <c r="F11" s="15">
        <f t="shared" si="0"/>
        <v>41.333333333333336</v>
      </c>
    </row>
    <row r="12" spans="1:6" x14ac:dyDescent="0.25">
      <c r="A12" s="10" t="s">
        <v>7</v>
      </c>
      <c r="B12" s="11" t="s">
        <v>18</v>
      </c>
      <c r="C12" s="12" t="s">
        <v>9</v>
      </c>
      <c r="D12" s="13">
        <v>4</v>
      </c>
      <c r="E12" s="14">
        <f t="shared" si="1"/>
        <v>0.33333333333333331</v>
      </c>
      <c r="F12" s="15">
        <f t="shared" si="0"/>
        <v>2.6666666666666665</v>
      </c>
    </row>
    <row r="13" spans="1:6" x14ac:dyDescent="0.25">
      <c r="A13" s="10" t="s">
        <v>7</v>
      </c>
      <c r="B13" s="11" t="s">
        <v>19</v>
      </c>
      <c r="C13" s="12" t="s">
        <v>14</v>
      </c>
      <c r="D13" s="13">
        <v>96</v>
      </c>
      <c r="E13" s="14">
        <f t="shared" si="1"/>
        <v>8</v>
      </c>
      <c r="F13" s="15">
        <f t="shared" si="0"/>
        <v>64</v>
      </c>
    </row>
    <row r="14" spans="1:6" x14ac:dyDescent="0.25">
      <c r="A14" s="10" t="s">
        <v>7</v>
      </c>
      <c r="B14" s="11" t="s">
        <v>20</v>
      </c>
      <c r="C14" s="12" t="s">
        <v>14</v>
      </c>
      <c r="D14" s="13">
        <v>11</v>
      </c>
      <c r="E14" s="14">
        <f t="shared" si="1"/>
        <v>0.91666666666666663</v>
      </c>
      <c r="F14" s="15">
        <f t="shared" si="0"/>
        <v>7.333333333333333</v>
      </c>
    </row>
    <row r="15" spans="1:6" x14ac:dyDescent="0.25">
      <c r="A15" s="10" t="s">
        <v>7</v>
      </c>
      <c r="B15" s="11" t="s">
        <v>21</v>
      </c>
      <c r="C15" s="12" t="s">
        <v>9</v>
      </c>
      <c r="D15" s="13">
        <v>443</v>
      </c>
      <c r="E15" s="14">
        <f t="shared" si="1"/>
        <v>36.916666666666664</v>
      </c>
      <c r="F15" s="15">
        <v>150</v>
      </c>
    </row>
    <row r="16" spans="1:6" x14ac:dyDescent="0.25">
      <c r="A16" s="10" t="s">
        <v>7</v>
      </c>
      <c r="B16" s="11" t="s">
        <v>22</v>
      </c>
      <c r="C16" s="12" t="s">
        <v>9</v>
      </c>
      <c r="D16" s="13">
        <v>211</v>
      </c>
      <c r="E16" s="14">
        <f t="shared" si="1"/>
        <v>17.583333333333332</v>
      </c>
      <c r="F16" s="15">
        <v>100</v>
      </c>
    </row>
    <row r="17" spans="1:6" x14ac:dyDescent="0.25">
      <c r="A17" s="10" t="s">
        <v>7</v>
      </c>
      <c r="B17" s="11" t="s">
        <v>23</v>
      </c>
      <c r="C17" s="12" t="s">
        <v>9</v>
      </c>
      <c r="D17" s="13">
        <v>286</v>
      </c>
      <c r="E17" s="14">
        <f t="shared" si="1"/>
        <v>23.833333333333332</v>
      </c>
      <c r="F17" s="15">
        <v>100</v>
      </c>
    </row>
    <row r="18" spans="1:6" x14ac:dyDescent="0.25">
      <c r="A18" s="10" t="s">
        <v>7</v>
      </c>
      <c r="B18" s="11" t="s">
        <v>24</v>
      </c>
      <c r="C18" s="12" t="s">
        <v>9</v>
      </c>
      <c r="D18" s="13">
        <v>15</v>
      </c>
      <c r="E18" s="14">
        <f t="shared" si="1"/>
        <v>1.25</v>
      </c>
      <c r="F18" s="15">
        <f t="shared" si="0"/>
        <v>10</v>
      </c>
    </row>
    <row r="19" spans="1:6" x14ac:dyDescent="0.25">
      <c r="A19" s="10" t="s">
        <v>7</v>
      </c>
      <c r="B19" s="11" t="s">
        <v>25</v>
      </c>
      <c r="C19" s="12" t="s">
        <v>9</v>
      </c>
      <c r="D19" s="13">
        <v>4</v>
      </c>
      <c r="E19" s="14">
        <f t="shared" si="1"/>
        <v>0.33333333333333331</v>
      </c>
      <c r="F19" s="15">
        <v>50</v>
      </c>
    </row>
    <row r="20" spans="1:6" x14ac:dyDescent="0.25">
      <c r="A20" s="10" t="s">
        <v>7</v>
      </c>
      <c r="B20" s="11" t="s">
        <v>26</v>
      </c>
      <c r="C20" s="12" t="s">
        <v>9</v>
      </c>
      <c r="D20" s="13">
        <v>283</v>
      </c>
      <c r="E20" s="14">
        <f t="shared" si="1"/>
        <v>23.583333333333332</v>
      </c>
      <c r="F20" s="15">
        <f t="shared" si="0"/>
        <v>188.66666666666666</v>
      </c>
    </row>
    <row r="21" spans="1:6" x14ac:dyDescent="0.25">
      <c r="A21" s="10" t="s">
        <v>7</v>
      </c>
      <c r="B21" s="11" t="s">
        <v>27</v>
      </c>
      <c r="C21" s="12" t="s">
        <v>9</v>
      </c>
      <c r="D21" s="13">
        <v>20</v>
      </c>
      <c r="E21" s="14">
        <f t="shared" si="1"/>
        <v>1.6666666666666667</v>
      </c>
      <c r="F21" s="15">
        <f t="shared" si="0"/>
        <v>13.333333333333334</v>
      </c>
    </row>
    <row r="22" spans="1:6" x14ac:dyDescent="0.25">
      <c r="A22" s="10" t="s">
        <v>7</v>
      </c>
      <c r="B22" s="11" t="s">
        <v>28</v>
      </c>
      <c r="C22" s="12" t="s">
        <v>9</v>
      </c>
      <c r="D22" s="13">
        <v>30</v>
      </c>
      <c r="E22" s="14">
        <f t="shared" si="1"/>
        <v>2.5</v>
      </c>
      <c r="F22" s="15">
        <f t="shared" si="0"/>
        <v>20</v>
      </c>
    </row>
    <row r="23" spans="1:6" x14ac:dyDescent="0.25">
      <c r="A23" s="10" t="s">
        <v>7</v>
      </c>
      <c r="B23" s="11" t="s">
        <v>29</v>
      </c>
      <c r="C23" s="12" t="s">
        <v>9</v>
      </c>
      <c r="D23" s="13">
        <v>81</v>
      </c>
      <c r="E23" s="14">
        <f t="shared" si="1"/>
        <v>6.75</v>
      </c>
      <c r="F23" s="15">
        <f t="shared" si="0"/>
        <v>54</v>
      </c>
    </row>
    <row r="24" spans="1:6" x14ac:dyDescent="0.25">
      <c r="A24" s="10" t="s">
        <v>7</v>
      </c>
      <c r="B24" s="11" t="s">
        <v>30</v>
      </c>
      <c r="C24" s="12" t="s">
        <v>14</v>
      </c>
      <c r="D24" s="13">
        <v>6</v>
      </c>
      <c r="E24" s="14">
        <f t="shared" si="1"/>
        <v>0.5</v>
      </c>
      <c r="F24" s="15">
        <f t="shared" si="0"/>
        <v>4</v>
      </c>
    </row>
    <row r="25" spans="1:6" x14ac:dyDescent="0.25">
      <c r="A25" s="10" t="s">
        <v>7</v>
      </c>
      <c r="B25" s="11" t="s">
        <v>31</v>
      </c>
      <c r="C25" s="12" t="s">
        <v>9</v>
      </c>
      <c r="D25" s="13">
        <v>14</v>
      </c>
      <c r="E25" s="14">
        <f t="shared" si="1"/>
        <v>1.1666666666666667</v>
      </c>
      <c r="F25" s="15">
        <f t="shared" si="0"/>
        <v>9.3333333333333339</v>
      </c>
    </row>
    <row r="26" spans="1:6" x14ac:dyDescent="0.25">
      <c r="A26" s="10" t="s">
        <v>7</v>
      </c>
      <c r="B26" s="11" t="s">
        <v>32</v>
      </c>
      <c r="C26" s="12" t="s">
        <v>9</v>
      </c>
      <c r="D26" s="13">
        <v>47</v>
      </c>
      <c r="E26" s="14">
        <f t="shared" si="1"/>
        <v>3.9166666666666665</v>
      </c>
      <c r="F26" s="15">
        <f t="shared" si="0"/>
        <v>31.333333333333332</v>
      </c>
    </row>
    <row r="27" spans="1:6" x14ac:dyDescent="0.25">
      <c r="A27" s="10" t="s">
        <v>7</v>
      </c>
      <c r="B27" s="11" t="s">
        <v>33</v>
      </c>
      <c r="C27" s="12" t="s">
        <v>9</v>
      </c>
      <c r="D27" s="13">
        <v>121</v>
      </c>
      <c r="E27" s="14">
        <f t="shared" si="1"/>
        <v>10.083333333333334</v>
      </c>
      <c r="F27" s="15">
        <f t="shared" si="0"/>
        <v>80.666666666666671</v>
      </c>
    </row>
    <row r="28" spans="1:6" x14ac:dyDescent="0.25">
      <c r="A28" s="10" t="s">
        <v>7</v>
      </c>
      <c r="B28" s="11" t="s">
        <v>34</v>
      </c>
      <c r="C28" s="12" t="s">
        <v>9</v>
      </c>
      <c r="D28" s="13">
        <v>32</v>
      </c>
      <c r="E28" s="14">
        <f t="shared" si="1"/>
        <v>2.6666666666666665</v>
      </c>
      <c r="F28" s="15">
        <f t="shared" si="0"/>
        <v>21.333333333333332</v>
      </c>
    </row>
    <row r="29" spans="1:6" x14ac:dyDescent="0.25">
      <c r="A29" s="10" t="s">
        <v>7</v>
      </c>
      <c r="B29" s="11" t="s">
        <v>35</v>
      </c>
      <c r="C29" s="12" t="s">
        <v>9</v>
      </c>
      <c r="D29" s="13">
        <v>5</v>
      </c>
      <c r="E29" s="14">
        <f t="shared" si="1"/>
        <v>0.41666666666666669</v>
      </c>
      <c r="F29" s="15">
        <v>10</v>
      </c>
    </row>
    <row r="30" spans="1:6" x14ac:dyDescent="0.25">
      <c r="A30" s="16" t="s">
        <v>36</v>
      </c>
      <c r="B30" s="17" t="s">
        <v>37</v>
      </c>
      <c r="C30" s="12" t="s">
        <v>14</v>
      </c>
      <c r="D30" s="13">
        <v>20</v>
      </c>
      <c r="E30" s="14">
        <f t="shared" si="1"/>
        <v>1.6666666666666667</v>
      </c>
      <c r="F30" s="15">
        <f t="shared" si="0"/>
        <v>13.333333333333334</v>
      </c>
    </row>
    <row r="31" spans="1:6" x14ac:dyDescent="0.25">
      <c r="A31" s="16" t="s">
        <v>36</v>
      </c>
      <c r="B31" s="17" t="s">
        <v>38</v>
      </c>
      <c r="C31" s="12" t="s">
        <v>14</v>
      </c>
      <c r="D31" s="13">
        <v>5</v>
      </c>
      <c r="E31" s="14">
        <f t="shared" si="1"/>
        <v>0.41666666666666669</v>
      </c>
      <c r="F31" s="15">
        <f t="shared" si="0"/>
        <v>3.3333333333333335</v>
      </c>
    </row>
    <row r="32" spans="1:6" x14ac:dyDescent="0.25">
      <c r="A32" s="16" t="s">
        <v>36</v>
      </c>
      <c r="B32" s="17" t="s">
        <v>39</v>
      </c>
      <c r="C32" s="12" t="s">
        <v>14</v>
      </c>
      <c r="D32" s="13">
        <v>10</v>
      </c>
      <c r="E32" s="14">
        <f t="shared" si="1"/>
        <v>0.83333333333333337</v>
      </c>
      <c r="F32" s="15">
        <f t="shared" si="0"/>
        <v>6.666666666666667</v>
      </c>
    </row>
    <row r="33" spans="1:6" x14ac:dyDescent="0.25">
      <c r="A33" s="16" t="s">
        <v>36</v>
      </c>
      <c r="B33" s="17" t="s">
        <v>40</v>
      </c>
      <c r="C33" s="12" t="s">
        <v>14</v>
      </c>
      <c r="D33" s="13">
        <v>100</v>
      </c>
      <c r="E33" s="14">
        <f t="shared" si="1"/>
        <v>8.3333333333333339</v>
      </c>
      <c r="F33" s="15">
        <f t="shared" si="0"/>
        <v>66.666666666666671</v>
      </c>
    </row>
    <row r="34" spans="1:6" x14ac:dyDescent="0.25">
      <c r="A34" s="16" t="s">
        <v>36</v>
      </c>
      <c r="B34" s="17" t="s">
        <v>41</v>
      </c>
      <c r="C34" s="12" t="s">
        <v>9</v>
      </c>
      <c r="D34" s="13">
        <v>4</v>
      </c>
      <c r="E34" s="14">
        <f t="shared" si="1"/>
        <v>0.33333333333333331</v>
      </c>
      <c r="F34" s="15">
        <v>10</v>
      </c>
    </row>
    <row r="35" spans="1:6" x14ac:dyDescent="0.25">
      <c r="A35" s="16" t="s">
        <v>36</v>
      </c>
      <c r="B35" s="17" t="s">
        <v>42</v>
      </c>
      <c r="C35" s="12" t="s">
        <v>14</v>
      </c>
      <c r="D35" s="13">
        <v>4</v>
      </c>
      <c r="E35" s="14">
        <f t="shared" si="1"/>
        <v>0.33333333333333331</v>
      </c>
      <c r="F35" s="15">
        <v>10</v>
      </c>
    </row>
    <row r="36" spans="1:6" x14ac:dyDescent="0.25">
      <c r="A36" s="16" t="s">
        <v>36</v>
      </c>
      <c r="B36" s="17" t="s">
        <v>43</v>
      </c>
      <c r="C36" s="12" t="s">
        <v>14</v>
      </c>
      <c r="D36" s="13">
        <v>129</v>
      </c>
      <c r="E36" s="14">
        <f t="shared" si="1"/>
        <v>10.75</v>
      </c>
      <c r="F36" s="15">
        <f t="shared" si="0"/>
        <v>86</v>
      </c>
    </row>
    <row r="37" spans="1:6" x14ac:dyDescent="0.25">
      <c r="A37" s="16" t="s">
        <v>36</v>
      </c>
      <c r="B37" s="17" t="s">
        <v>44</v>
      </c>
      <c r="C37" s="12" t="s">
        <v>9</v>
      </c>
      <c r="D37" s="13">
        <v>24</v>
      </c>
      <c r="E37" s="14">
        <f t="shared" si="1"/>
        <v>2</v>
      </c>
      <c r="F37" s="15">
        <f t="shared" si="0"/>
        <v>16</v>
      </c>
    </row>
    <row r="38" spans="1:6" x14ac:dyDescent="0.25">
      <c r="A38" s="16" t="s">
        <v>36</v>
      </c>
      <c r="B38" s="17" t="s">
        <v>45</v>
      </c>
      <c r="C38" s="12" t="s">
        <v>9</v>
      </c>
      <c r="D38" s="13">
        <v>8</v>
      </c>
      <c r="E38" s="14">
        <f t="shared" si="1"/>
        <v>0.66666666666666663</v>
      </c>
      <c r="F38" s="15">
        <v>10</v>
      </c>
    </row>
    <row r="39" spans="1:6" x14ac:dyDescent="0.25">
      <c r="A39" s="16" t="s">
        <v>36</v>
      </c>
      <c r="B39" s="17" t="s">
        <v>46</v>
      </c>
      <c r="C39" s="12" t="s">
        <v>9</v>
      </c>
      <c r="D39" s="13">
        <v>34</v>
      </c>
      <c r="E39" s="14">
        <f t="shared" si="1"/>
        <v>2.8333333333333335</v>
      </c>
      <c r="F39" s="15">
        <f t="shared" si="0"/>
        <v>22.666666666666668</v>
      </c>
    </row>
    <row r="40" spans="1:6" x14ac:dyDescent="0.25">
      <c r="A40" s="16" t="s">
        <v>36</v>
      </c>
      <c r="B40" s="17" t="s">
        <v>47</v>
      </c>
      <c r="C40" s="12" t="s">
        <v>9</v>
      </c>
      <c r="D40" s="13">
        <v>15</v>
      </c>
      <c r="E40" s="14">
        <f t="shared" si="1"/>
        <v>1.25</v>
      </c>
      <c r="F40" s="15">
        <f t="shared" si="0"/>
        <v>10</v>
      </c>
    </row>
    <row r="41" spans="1:6" x14ac:dyDescent="0.25">
      <c r="A41" s="16" t="s">
        <v>36</v>
      </c>
      <c r="B41" s="17" t="s">
        <v>48</v>
      </c>
      <c r="C41" s="12" t="s">
        <v>9</v>
      </c>
      <c r="D41" s="13">
        <v>12</v>
      </c>
      <c r="E41" s="14">
        <f t="shared" si="1"/>
        <v>1</v>
      </c>
      <c r="F41" s="15">
        <f t="shared" si="0"/>
        <v>8</v>
      </c>
    </row>
    <row r="42" spans="1:6" x14ac:dyDescent="0.25">
      <c r="A42" s="16" t="s">
        <v>36</v>
      </c>
      <c r="B42" s="17" t="s">
        <v>49</v>
      </c>
      <c r="C42" s="12" t="s">
        <v>9</v>
      </c>
      <c r="D42" s="13">
        <v>4</v>
      </c>
      <c r="E42" s="14">
        <f t="shared" si="1"/>
        <v>0.33333333333333331</v>
      </c>
      <c r="F42" s="15">
        <f t="shared" si="0"/>
        <v>2.6666666666666665</v>
      </c>
    </row>
    <row r="43" spans="1:6" x14ac:dyDescent="0.25">
      <c r="A43" s="18" t="s">
        <v>36</v>
      </c>
      <c r="B43" s="19" t="s">
        <v>50</v>
      </c>
      <c r="C43" s="20" t="s">
        <v>9</v>
      </c>
      <c r="D43" s="21">
        <v>11</v>
      </c>
      <c r="E43" s="22">
        <f t="shared" si="1"/>
        <v>0.91666666666666663</v>
      </c>
      <c r="F43" s="23">
        <f t="shared" si="0"/>
        <v>7.333333333333333</v>
      </c>
    </row>
    <row r="44" spans="1:6" x14ac:dyDescent="0.25">
      <c r="A44" s="16" t="s">
        <v>36</v>
      </c>
      <c r="B44" s="17" t="s">
        <v>51</v>
      </c>
      <c r="C44" s="12" t="s">
        <v>9</v>
      </c>
      <c r="D44" s="13">
        <v>7</v>
      </c>
      <c r="E44" s="14">
        <f t="shared" si="1"/>
        <v>0.58333333333333337</v>
      </c>
      <c r="F44" s="15">
        <v>10</v>
      </c>
    </row>
    <row r="45" spans="1:6" x14ac:dyDescent="0.25">
      <c r="A45" s="16" t="s">
        <v>36</v>
      </c>
      <c r="B45" s="17" t="s">
        <v>52</v>
      </c>
      <c r="C45" s="12" t="s">
        <v>14</v>
      </c>
      <c r="D45" s="13">
        <v>10</v>
      </c>
      <c r="E45" s="14">
        <f t="shared" si="1"/>
        <v>0.83333333333333337</v>
      </c>
      <c r="F45" s="15">
        <v>10</v>
      </c>
    </row>
    <row r="46" spans="1:6" x14ac:dyDescent="0.25">
      <c r="A46" s="16" t="s">
        <v>36</v>
      </c>
      <c r="B46" s="17" t="s">
        <v>53</v>
      </c>
      <c r="C46" s="12" t="s">
        <v>9</v>
      </c>
      <c r="D46" s="13">
        <v>10</v>
      </c>
      <c r="E46" s="14">
        <f t="shared" si="1"/>
        <v>0.83333333333333337</v>
      </c>
      <c r="F46" s="15">
        <f t="shared" si="0"/>
        <v>6.666666666666667</v>
      </c>
    </row>
    <row r="47" spans="1:6" x14ac:dyDescent="0.25">
      <c r="A47" s="16" t="s">
        <v>36</v>
      </c>
      <c r="B47" s="17" t="s">
        <v>54</v>
      </c>
      <c r="C47" s="12" t="s">
        <v>9</v>
      </c>
      <c r="D47" s="13">
        <v>24</v>
      </c>
      <c r="E47" s="14">
        <f t="shared" si="1"/>
        <v>2</v>
      </c>
      <c r="F47" s="15">
        <f t="shared" si="0"/>
        <v>16</v>
      </c>
    </row>
    <row r="48" spans="1:6" x14ac:dyDescent="0.25">
      <c r="A48" s="18" t="s">
        <v>36</v>
      </c>
      <c r="B48" s="19" t="s">
        <v>55</v>
      </c>
      <c r="C48" s="20" t="s">
        <v>9</v>
      </c>
      <c r="D48" s="21">
        <v>2722</v>
      </c>
      <c r="E48" s="22">
        <f t="shared" si="1"/>
        <v>226.83333333333334</v>
      </c>
      <c r="F48" s="23">
        <v>1000</v>
      </c>
    </row>
    <row r="49" spans="1:6" x14ac:dyDescent="0.25">
      <c r="A49" s="18" t="s">
        <v>36</v>
      </c>
      <c r="B49" s="19" t="s">
        <v>57</v>
      </c>
      <c r="C49" s="61" t="s">
        <v>9</v>
      </c>
      <c r="D49" s="62">
        <f>770+10</f>
        <v>780</v>
      </c>
      <c r="E49" s="63">
        <f t="shared" si="1"/>
        <v>65</v>
      </c>
      <c r="F49" s="64">
        <f t="shared" si="0"/>
        <v>520</v>
      </c>
    </row>
    <row r="50" spans="1:6" x14ac:dyDescent="0.25">
      <c r="A50" s="18" t="s">
        <v>36</v>
      </c>
      <c r="B50" s="17" t="s">
        <v>56</v>
      </c>
      <c r="C50" s="12" t="s">
        <v>9</v>
      </c>
      <c r="D50" s="13">
        <v>400</v>
      </c>
      <c r="E50" s="14">
        <f t="shared" si="1"/>
        <v>33.333333333333336</v>
      </c>
      <c r="F50" s="15">
        <v>200</v>
      </c>
    </row>
    <row r="51" spans="1:6" x14ac:dyDescent="0.25">
      <c r="A51" s="16" t="s">
        <v>36</v>
      </c>
      <c r="B51" s="17" t="s">
        <v>57</v>
      </c>
      <c r="C51" s="12" t="s">
        <v>9</v>
      </c>
      <c r="D51" s="13">
        <v>85</v>
      </c>
      <c r="E51" s="14">
        <f t="shared" si="1"/>
        <v>7.083333333333333</v>
      </c>
      <c r="F51" s="15">
        <f t="shared" si="0"/>
        <v>56.666666666666664</v>
      </c>
    </row>
    <row r="52" spans="1:6" x14ac:dyDescent="0.25">
      <c r="A52" s="16" t="s">
        <v>36</v>
      </c>
      <c r="B52" s="17" t="s">
        <v>58</v>
      </c>
      <c r="C52" s="12" t="s">
        <v>9</v>
      </c>
      <c r="D52" s="13">
        <v>231</v>
      </c>
      <c r="E52" s="14">
        <f t="shared" si="1"/>
        <v>19.25</v>
      </c>
      <c r="F52" s="15">
        <v>100</v>
      </c>
    </row>
    <row r="53" spans="1:6" x14ac:dyDescent="0.25">
      <c r="A53" s="16" t="s">
        <v>36</v>
      </c>
      <c r="B53" s="17" t="s">
        <v>59</v>
      </c>
      <c r="C53" s="12" t="s">
        <v>9</v>
      </c>
      <c r="D53" s="13">
        <v>40</v>
      </c>
      <c r="E53" s="14">
        <f t="shared" si="1"/>
        <v>3.3333333333333335</v>
      </c>
      <c r="F53" s="15">
        <v>100</v>
      </c>
    </row>
    <row r="54" spans="1:6" x14ac:dyDescent="0.25">
      <c r="A54" s="16" t="s">
        <v>36</v>
      </c>
      <c r="B54" s="17" t="s">
        <v>60</v>
      </c>
      <c r="C54" s="12" t="s">
        <v>9</v>
      </c>
      <c r="D54" s="13">
        <v>347</v>
      </c>
      <c r="E54" s="14">
        <f t="shared" si="1"/>
        <v>28.916666666666668</v>
      </c>
      <c r="F54" s="15">
        <v>150</v>
      </c>
    </row>
    <row r="55" spans="1:6" x14ac:dyDescent="0.25">
      <c r="A55" s="16" t="s">
        <v>36</v>
      </c>
      <c r="B55" s="17" t="s">
        <v>61</v>
      </c>
      <c r="C55" s="12" t="s">
        <v>9</v>
      </c>
      <c r="D55" s="13">
        <v>19</v>
      </c>
      <c r="E55" s="14">
        <f t="shared" si="1"/>
        <v>1.5833333333333333</v>
      </c>
      <c r="F55" s="15">
        <f t="shared" si="0"/>
        <v>12.666666666666666</v>
      </c>
    </row>
    <row r="56" spans="1:6" x14ac:dyDescent="0.25">
      <c r="A56" s="16" t="s">
        <v>36</v>
      </c>
      <c r="B56" s="17" t="s">
        <v>62</v>
      </c>
      <c r="C56" s="12" t="s">
        <v>9</v>
      </c>
      <c r="D56" s="13">
        <f>357+15</f>
        <v>372</v>
      </c>
      <c r="E56" s="14">
        <f t="shared" si="1"/>
        <v>31</v>
      </c>
      <c r="F56" s="15">
        <v>100</v>
      </c>
    </row>
    <row r="57" spans="1:6" x14ac:dyDescent="0.25">
      <c r="A57" s="16" t="s">
        <v>36</v>
      </c>
      <c r="B57" s="17" t="s">
        <v>63</v>
      </c>
      <c r="C57" s="12" t="s">
        <v>9</v>
      </c>
      <c r="D57" s="13">
        <v>142</v>
      </c>
      <c r="E57" s="14">
        <f t="shared" si="1"/>
        <v>11.833333333333334</v>
      </c>
      <c r="F57" s="15">
        <v>100</v>
      </c>
    </row>
    <row r="58" spans="1:6" x14ac:dyDescent="0.25">
      <c r="A58" s="16" t="s">
        <v>36</v>
      </c>
      <c r="B58" s="17" t="s">
        <v>64</v>
      </c>
      <c r="C58" s="12" t="s">
        <v>9</v>
      </c>
      <c r="D58" s="13">
        <v>127</v>
      </c>
      <c r="E58" s="14">
        <f t="shared" si="1"/>
        <v>10.583333333333334</v>
      </c>
      <c r="F58" s="15">
        <v>80</v>
      </c>
    </row>
    <row r="59" spans="1:6" x14ac:dyDescent="0.25">
      <c r="A59" s="16" t="s">
        <v>36</v>
      </c>
      <c r="B59" s="17" t="s">
        <v>65</v>
      </c>
      <c r="C59" s="12" t="s">
        <v>9</v>
      </c>
      <c r="D59" s="13">
        <v>81</v>
      </c>
      <c r="E59" s="14">
        <f t="shared" si="1"/>
        <v>6.75</v>
      </c>
      <c r="F59" s="15">
        <v>50</v>
      </c>
    </row>
    <row r="60" spans="1:6" x14ac:dyDescent="0.25">
      <c r="A60" s="16" t="s">
        <v>36</v>
      </c>
      <c r="B60" s="17" t="s">
        <v>66</v>
      </c>
      <c r="C60" s="12" t="s">
        <v>14</v>
      </c>
      <c r="D60" s="13">
        <v>45</v>
      </c>
      <c r="E60" s="14">
        <f t="shared" si="1"/>
        <v>3.75</v>
      </c>
      <c r="F60" s="15">
        <f t="shared" si="0"/>
        <v>30</v>
      </c>
    </row>
    <row r="61" spans="1:6" x14ac:dyDescent="0.25">
      <c r="A61" s="16" t="s">
        <v>36</v>
      </c>
      <c r="B61" s="17" t="s">
        <v>67</v>
      </c>
      <c r="C61" s="12" t="s">
        <v>14</v>
      </c>
      <c r="D61" s="13">
        <v>15</v>
      </c>
      <c r="E61" s="14">
        <f t="shared" si="1"/>
        <v>1.25</v>
      </c>
      <c r="F61" s="15">
        <f t="shared" si="0"/>
        <v>10</v>
      </c>
    </row>
    <row r="62" spans="1:6" x14ac:dyDescent="0.25">
      <c r="A62" s="16" t="s">
        <v>36</v>
      </c>
      <c r="B62" s="17" t="s">
        <v>68</v>
      </c>
      <c r="C62" s="12" t="s">
        <v>9</v>
      </c>
      <c r="D62" s="13">
        <v>47</v>
      </c>
      <c r="E62" s="14">
        <f t="shared" si="1"/>
        <v>3.9166666666666665</v>
      </c>
      <c r="F62" s="15">
        <v>30</v>
      </c>
    </row>
    <row r="63" spans="1:6" x14ac:dyDescent="0.25">
      <c r="A63" s="16" t="s">
        <v>36</v>
      </c>
      <c r="B63" s="17" t="s">
        <v>69</v>
      </c>
      <c r="C63" s="12" t="s">
        <v>9</v>
      </c>
      <c r="D63" s="13">
        <v>21</v>
      </c>
      <c r="E63" s="14">
        <f t="shared" ref="E63:E118" si="2">D63/12</f>
        <v>1.75</v>
      </c>
      <c r="F63" s="15">
        <v>20</v>
      </c>
    </row>
    <row r="64" spans="1:6" x14ac:dyDescent="0.25">
      <c r="A64" s="16" t="s">
        <v>36</v>
      </c>
      <c r="B64" s="17" t="s">
        <v>70</v>
      </c>
      <c r="C64" s="12" t="s">
        <v>9</v>
      </c>
      <c r="D64" s="13">
        <v>14</v>
      </c>
      <c r="E64" s="14">
        <f t="shared" si="2"/>
        <v>1.1666666666666667</v>
      </c>
      <c r="F64" s="15">
        <v>10</v>
      </c>
    </row>
    <row r="65" spans="1:6" x14ac:dyDescent="0.25">
      <c r="A65" s="16" t="s">
        <v>36</v>
      </c>
      <c r="B65" s="17" t="s">
        <v>71</v>
      </c>
      <c r="C65" s="12" t="s">
        <v>9</v>
      </c>
      <c r="D65" s="13">
        <f>20+14</f>
        <v>34</v>
      </c>
      <c r="E65" s="14">
        <f t="shared" si="2"/>
        <v>2.8333333333333335</v>
      </c>
      <c r="F65" s="15">
        <v>20</v>
      </c>
    </row>
    <row r="66" spans="1:6" x14ac:dyDescent="0.25">
      <c r="A66" s="16" t="s">
        <v>36</v>
      </c>
      <c r="B66" s="17" t="s">
        <v>72</v>
      </c>
      <c r="C66" s="12" t="s">
        <v>9</v>
      </c>
      <c r="D66" s="13">
        <v>2</v>
      </c>
      <c r="E66" s="14">
        <f t="shared" si="2"/>
        <v>0.16666666666666666</v>
      </c>
      <c r="F66" s="15">
        <v>10</v>
      </c>
    </row>
    <row r="67" spans="1:6" x14ac:dyDescent="0.25">
      <c r="A67" s="16" t="s">
        <v>36</v>
      </c>
      <c r="B67" s="17" t="s">
        <v>73</v>
      </c>
      <c r="C67" s="12" t="s">
        <v>9</v>
      </c>
      <c r="D67" s="13">
        <v>21</v>
      </c>
      <c r="E67" s="14">
        <f t="shared" si="2"/>
        <v>1.75</v>
      </c>
      <c r="F67" s="15">
        <v>10</v>
      </c>
    </row>
    <row r="68" spans="1:6" x14ac:dyDescent="0.25">
      <c r="A68" s="16" t="s">
        <v>36</v>
      </c>
      <c r="B68" s="17" t="s">
        <v>74</v>
      </c>
      <c r="C68" s="12" t="s">
        <v>9</v>
      </c>
      <c r="D68" s="13">
        <v>5</v>
      </c>
      <c r="E68" s="14">
        <f t="shared" si="2"/>
        <v>0.41666666666666669</v>
      </c>
      <c r="F68" s="15">
        <f t="shared" ref="F68:F113" si="3">E68*8</f>
        <v>3.3333333333333335</v>
      </c>
    </row>
    <row r="69" spans="1:6" x14ac:dyDescent="0.25">
      <c r="A69" s="16" t="s">
        <v>36</v>
      </c>
      <c r="B69" s="17" t="s">
        <v>75</v>
      </c>
      <c r="C69" s="12" t="s">
        <v>14</v>
      </c>
      <c r="D69" s="13">
        <v>6</v>
      </c>
      <c r="E69" s="14">
        <f t="shared" si="2"/>
        <v>0.5</v>
      </c>
      <c r="F69" s="15">
        <f t="shared" si="3"/>
        <v>4</v>
      </c>
    </row>
    <row r="70" spans="1:6" x14ac:dyDescent="0.25">
      <c r="A70" s="16" t="s">
        <v>36</v>
      </c>
      <c r="B70" s="17" t="s">
        <v>76</v>
      </c>
      <c r="C70" s="12" t="s">
        <v>9</v>
      </c>
      <c r="D70" s="13">
        <v>267</v>
      </c>
      <c r="E70" s="14">
        <f t="shared" si="2"/>
        <v>22.25</v>
      </c>
      <c r="F70" s="15">
        <v>100</v>
      </c>
    </row>
    <row r="71" spans="1:6" x14ac:dyDescent="0.25">
      <c r="A71" s="16" t="s">
        <v>36</v>
      </c>
      <c r="B71" s="17" t="s">
        <v>77</v>
      </c>
      <c r="C71" s="12" t="s">
        <v>9</v>
      </c>
      <c r="D71" s="13">
        <v>59</v>
      </c>
      <c r="E71" s="14">
        <f t="shared" si="2"/>
        <v>4.916666666666667</v>
      </c>
      <c r="F71" s="15">
        <f t="shared" si="3"/>
        <v>39.333333333333336</v>
      </c>
    </row>
    <row r="72" spans="1:6" x14ac:dyDescent="0.25">
      <c r="A72" s="16" t="s">
        <v>36</v>
      </c>
      <c r="B72" s="17" t="s">
        <v>78</v>
      </c>
      <c r="C72" s="12" t="s">
        <v>9</v>
      </c>
      <c r="D72" s="13">
        <v>1024</v>
      </c>
      <c r="E72" s="14">
        <f t="shared" si="2"/>
        <v>85.333333333333329</v>
      </c>
      <c r="F72" s="15">
        <v>300</v>
      </c>
    </row>
    <row r="73" spans="1:6" x14ac:dyDescent="0.25">
      <c r="A73" s="16" t="s">
        <v>36</v>
      </c>
      <c r="B73" s="17" t="s">
        <v>79</v>
      </c>
      <c r="C73" s="12" t="s">
        <v>9</v>
      </c>
      <c r="D73" s="13">
        <v>375</v>
      </c>
      <c r="E73" s="14">
        <f t="shared" si="2"/>
        <v>31.25</v>
      </c>
      <c r="F73" s="15">
        <v>200</v>
      </c>
    </row>
    <row r="74" spans="1:6" x14ac:dyDescent="0.25">
      <c r="A74" s="16" t="s">
        <v>36</v>
      </c>
      <c r="B74" s="17" t="s">
        <v>80</v>
      </c>
      <c r="C74" s="12" t="s">
        <v>14</v>
      </c>
      <c r="D74" s="13">
        <v>30</v>
      </c>
      <c r="E74" s="14">
        <f t="shared" si="2"/>
        <v>2.5</v>
      </c>
      <c r="F74" s="15">
        <v>20</v>
      </c>
    </row>
    <row r="75" spans="1:6" x14ac:dyDescent="0.25">
      <c r="A75" s="16" t="s">
        <v>36</v>
      </c>
      <c r="B75" s="17" t="s">
        <v>81</v>
      </c>
      <c r="C75" s="12" t="s">
        <v>9</v>
      </c>
      <c r="D75" s="13">
        <v>8</v>
      </c>
      <c r="E75" s="14">
        <f t="shared" si="2"/>
        <v>0.66666666666666663</v>
      </c>
      <c r="F75" s="15">
        <v>10</v>
      </c>
    </row>
    <row r="76" spans="1:6" x14ac:dyDescent="0.25">
      <c r="A76" s="16" t="s">
        <v>36</v>
      </c>
      <c r="B76" s="17" t="s">
        <v>82</v>
      </c>
      <c r="C76" s="12" t="s">
        <v>14</v>
      </c>
      <c r="D76" s="13">
        <v>72</v>
      </c>
      <c r="E76" s="14">
        <f t="shared" si="2"/>
        <v>6</v>
      </c>
      <c r="F76" s="15">
        <v>50</v>
      </c>
    </row>
    <row r="77" spans="1:6" x14ac:dyDescent="0.25">
      <c r="A77" s="16" t="s">
        <v>36</v>
      </c>
      <c r="B77" s="17" t="s">
        <v>83</v>
      </c>
      <c r="C77" s="12" t="s">
        <v>14</v>
      </c>
      <c r="D77" s="13">
        <v>20</v>
      </c>
      <c r="E77" s="14">
        <f t="shared" si="2"/>
        <v>1.6666666666666667</v>
      </c>
      <c r="F77" s="15">
        <f t="shared" si="3"/>
        <v>13.333333333333334</v>
      </c>
    </row>
    <row r="78" spans="1:6" x14ac:dyDescent="0.25">
      <c r="A78" s="16" t="s">
        <v>36</v>
      </c>
      <c r="B78" s="17" t="s">
        <v>84</v>
      </c>
      <c r="C78" s="12" t="s">
        <v>14</v>
      </c>
      <c r="D78" s="13">
        <v>10</v>
      </c>
      <c r="E78" s="14">
        <f t="shared" si="2"/>
        <v>0.83333333333333337</v>
      </c>
      <c r="F78" s="15">
        <f t="shared" si="3"/>
        <v>6.666666666666667</v>
      </c>
    </row>
    <row r="79" spans="1:6" x14ac:dyDescent="0.25">
      <c r="A79" s="16" t="s">
        <v>36</v>
      </c>
      <c r="B79" s="17" t="s">
        <v>85</v>
      </c>
      <c r="C79" s="12" t="s">
        <v>14</v>
      </c>
      <c r="D79" s="13">
        <v>10</v>
      </c>
      <c r="E79" s="14">
        <f t="shared" si="2"/>
        <v>0.83333333333333337</v>
      </c>
      <c r="F79" s="15">
        <f t="shared" si="3"/>
        <v>6.666666666666667</v>
      </c>
    </row>
    <row r="80" spans="1:6" x14ac:dyDescent="0.25">
      <c r="A80" s="16" t="s">
        <v>36</v>
      </c>
      <c r="B80" s="17" t="s">
        <v>86</v>
      </c>
      <c r="C80" s="12" t="s">
        <v>14</v>
      </c>
      <c r="D80" s="13">
        <v>237</v>
      </c>
      <c r="E80" s="14">
        <f t="shared" si="2"/>
        <v>19.75</v>
      </c>
      <c r="F80" s="15">
        <v>100</v>
      </c>
    </row>
    <row r="81" spans="1:6" x14ac:dyDescent="0.25">
      <c r="A81" s="16" t="s">
        <v>36</v>
      </c>
      <c r="B81" s="17" t="s">
        <v>87</v>
      </c>
      <c r="C81" s="12" t="s">
        <v>9</v>
      </c>
      <c r="D81" s="13">
        <v>3</v>
      </c>
      <c r="E81" s="14">
        <f t="shared" si="2"/>
        <v>0.25</v>
      </c>
      <c r="F81" s="15">
        <v>5</v>
      </c>
    </row>
    <row r="82" spans="1:6" x14ac:dyDescent="0.25">
      <c r="A82" s="16" t="s">
        <v>36</v>
      </c>
      <c r="B82" s="17" t="s">
        <v>88</v>
      </c>
      <c r="C82" s="12" t="s">
        <v>9</v>
      </c>
      <c r="D82" s="13">
        <v>607</v>
      </c>
      <c r="E82" s="14">
        <f t="shared" si="2"/>
        <v>50.583333333333336</v>
      </c>
      <c r="F82" s="15">
        <v>400</v>
      </c>
    </row>
    <row r="83" spans="1:6" x14ac:dyDescent="0.25">
      <c r="A83" s="16" t="s">
        <v>36</v>
      </c>
      <c r="B83" s="17" t="s">
        <v>89</v>
      </c>
      <c r="C83" s="12" t="s">
        <v>9</v>
      </c>
      <c r="D83" s="13">
        <v>457</v>
      </c>
      <c r="E83" s="14">
        <f t="shared" si="2"/>
        <v>38.083333333333336</v>
      </c>
      <c r="F83" s="15">
        <v>300</v>
      </c>
    </row>
    <row r="84" spans="1:6" x14ac:dyDescent="0.25">
      <c r="A84" s="16" t="s">
        <v>36</v>
      </c>
      <c r="B84" s="17" t="s">
        <v>90</v>
      </c>
      <c r="C84" s="12" t="s">
        <v>9</v>
      </c>
      <c r="D84" s="13">
        <v>88</v>
      </c>
      <c r="E84" s="14">
        <f t="shared" si="2"/>
        <v>7.333333333333333</v>
      </c>
      <c r="F84" s="15">
        <v>100</v>
      </c>
    </row>
    <row r="85" spans="1:6" x14ac:dyDescent="0.25">
      <c r="A85" s="16" t="s">
        <v>36</v>
      </c>
      <c r="B85" s="17" t="s">
        <v>91</v>
      </c>
      <c r="C85" s="12" t="s">
        <v>9</v>
      </c>
      <c r="D85" s="13">
        <v>9</v>
      </c>
      <c r="E85" s="14">
        <f t="shared" si="2"/>
        <v>0.75</v>
      </c>
      <c r="F85" s="15">
        <f t="shared" si="3"/>
        <v>6</v>
      </c>
    </row>
    <row r="86" spans="1:6" x14ac:dyDescent="0.25">
      <c r="A86" s="16" t="s">
        <v>36</v>
      </c>
      <c r="B86" s="17" t="s">
        <v>92</v>
      </c>
      <c r="C86" s="12" t="s">
        <v>9</v>
      </c>
      <c r="D86" s="13">
        <v>2062</v>
      </c>
      <c r="E86" s="14">
        <f t="shared" si="2"/>
        <v>171.83333333333334</v>
      </c>
      <c r="F86" s="15">
        <v>700</v>
      </c>
    </row>
    <row r="87" spans="1:6" x14ac:dyDescent="0.25">
      <c r="A87" s="16" t="s">
        <v>36</v>
      </c>
      <c r="B87" s="17" t="s">
        <v>93</v>
      </c>
      <c r="C87" s="12" t="s">
        <v>14</v>
      </c>
      <c r="D87" s="13">
        <v>34</v>
      </c>
      <c r="E87" s="14">
        <f t="shared" si="2"/>
        <v>2.8333333333333335</v>
      </c>
      <c r="F87" s="15">
        <f t="shared" si="3"/>
        <v>22.666666666666668</v>
      </c>
    </row>
    <row r="88" spans="1:6" x14ac:dyDescent="0.25">
      <c r="A88" s="16" t="s">
        <v>36</v>
      </c>
      <c r="B88" s="17" t="s">
        <v>94</v>
      </c>
      <c r="C88" s="12" t="s">
        <v>9</v>
      </c>
      <c r="D88" s="13">
        <v>3859</v>
      </c>
      <c r="E88" s="14">
        <f t="shared" si="2"/>
        <v>321.58333333333331</v>
      </c>
      <c r="F88" s="15">
        <v>1300</v>
      </c>
    </row>
    <row r="89" spans="1:6" x14ac:dyDescent="0.25">
      <c r="A89" s="16" t="s">
        <v>36</v>
      </c>
      <c r="B89" s="17" t="s">
        <v>95</v>
      </c>
      <c r="C89" s="12" t="s">
        <v>9</v>
      </c>
      <c r="D89" s="13">
        <v>68</v>
      </c>
      <c r="E89" s="14">
        <f t="shared" si="2"/>
        <v>5.666666666666667</v>
      </c>
      <c r="F89" s="15">
        <v>50</v>
      </c>
    </row>
    <row r="90" spans="1:6" x14ac:dyDescent="0.25">
      <c r="A90" s="16" t="s">
        <v>36</v>
      </c>
      <c r="B90" s="17" t="s">
        <v>96</v>
      </c>
      <c r="C90" s="12" t="s">
        <v>9</v>
      </c>
      <c r="D90" s="13">
        <v>73</v>
      </c>
      <c r="E90" s="14">
        <f t="shared" si="2"/>
        <v>6.083333333333333</v>
      </c>
      <c r="F90" s="15">
        <v>40</v>
      </c>
    </row>
    <row r="91" spans="1:6" x14ac:dyDescent="0.25">
      <c r="A91" s="16" t="s">
        <v>36</v>
      </c>
      <c r="B91" s="17" t="s">
        <v>97</v>
      </c>
      <c r="C91" s="12" t="s">
        <v>9</v>
      </c>
      <c r="D91" s="13">
        <v>67</v>
      </c>
      <c r="E91" s="14">
        <f t="shared" si="2"/>
        <v>5.583333333333333</v>
      </c>
      <c r="F91" s="15">
        <v>40</v>
      </c>
    </row>
    <row r="92" spans="1:6" x14ac:dyDescent="0.25">
      <c r="A92" s="16" t="s">
        <v>36</v>
      </c>
      <c r="B92" s="17" t="s">
        <v>98</v>
      </c>
      <c r="C92" s="12" t="s">
        <v>9</v>
      </c>
      <c r="D92" s="13">
        <v>209</v>
      </c>
      <c r="E92" s="14">
        <f t="shared" si="2"/>
        <v>17.416666666666668</v>
      </c>
      <c r="F92" s="15">
        <v>50</v>
      </c>
    </row>
    <row r="93" spans="1:6" x14ac:dyDescent="0.25">
      <c r="A93" s="16" t="s">
        <v>36</v>
      </c>
      <c r="B93" s="17" t="s">
        <v>99</v>
      </c>
      <c r="C93" s="12" t="s">
        <v>9</v>
      </c>
      <c r="D93" s="13">
        <v>11</v>
      </c>
      <c r="E93" s="14">
        <f t="shared" si="2"/>
        <v>0.91666666666666663</v>
      </c>
      <c r="F93" s="15">
        <v>40</v>
      </c>
    </row>
    <row r="94" spans="1:6" x14ac:dyDescent="0.25">
      <c r="A94" s="16" t="s">
        <v>36</v>
      </c>
      <c r="B94" s="17" t="s">
        <v>100</v>
      </c>
      <c r="C94" s="12" t="s">
        <v>9</v>
      </c>
      <c r="D94" s="13">
        <v>10</v>
      </c>
      <c r="E94" s="14">
        <f t="shared" si="2"/>
        <v>0.83333333333333337</v>
      </c>
      <c r="F94" s="15">
        <v>10</v>
      </c>
    </row>
    <row r="95" spans="1:6" x14ac:dyDescent="0.25">
      <c r="A95" s="16" t="s">
        <v>36</v>
      </c>
      <c r="B95" s="17" t="s">
        <v>101</v>
      </c>
      <c r="C95" s="12" t="s">
        <v>9</v>
      </c>
      <c r="D95" s="13">
        <v>272</v>
      </c>
      <c r="E95" s="14">
        <f t="shared" si="2"/>
        <v>22.666666666666668</v>
      </c>
      <c r="F95" s="15">
        <v>60</v>
      </c>
    </row>
    <row r="96" spans="1:6" x14ac:dyDescent="0.25">
      <c r="A96" s="16" t="s">
        <v>36</v>
      </c>
      <c r="B96" s="17" t="s">
        <v>102</v>
      </c>
      <c r="C96" s="12" t="s">
        <v>9</v>
      </c>
      <c r="D96" s="13">
        <v>1217</v>
      </c>
      <c r="E96" s="14">
        <f t="shared" si="2"/>
        <v>101.41666666666667</v>
      </c>
      <c r="F96" s="15">
        <v>400</v>
      </c>
    </row>
    <row r="97" spans="1:6" x14ac:dyDescent="0.25">
      <c r="A97" s="16" t="s">
        <v>36</v>
      </c>
      <c r="B97" s="17" t="s">
        <v>103</v>
      </c>
      <c r="C97" s="12" t="s">
        <v>9</v>
      </c>
      <c r="D97" s="13">
        <v>47</v>
      </c>
      <c r="E97" s="14">
        <f t="shared" si="2"/>
        <v>3.9166666666666665</v>
      </c>
      <c r="F97" s="15">
        <v>30</v>
      </c>
    </row>
    <row r="98" spans="1:6" x14ac:dyDescent="0.25">
      <c r="A98" s="16" t="s">
        <v>36</v>
      </c>
      <c r="B98" s="17" t="s">
        <v>104</v>
      </c>
      <c r="C98" s="12" t="s">
        <v>14</v>
      </c>
      <c r="D98" s="13">
        <v>180</v>
      </c>
      <c r="E98" s="14">
        <f t="shared" si="2"/>
        <v>15</v>
      </c>
      <c r="F98" s="15">
        <v>60</v>
      </c>
    </row>
    <row r="99" spans="1:6" x14ac:dyDescent="0.25">
      <c r="A99" s="16" t="s">
        <v>36</v>
      </c>
      <c r="B99" s="17" t="s">
        <v>105</v>
      </c>
      <c r="C99" s="12" t="s">
        <v>9</v>
      </c>
      <c r="D99" s="13">
        <v>2424</v>
      </c>
      <c r="E99" s="14">
        <f t="shared" si="2"/>
        <v>202</v>
      </c>
      <c r="F99" s="15">
        <v>800</v>
      </c>
    </row>
    <row r="100" spans="1:6" x14ac:dyDescent="0.25">
      <c r="A100" s="16" t="s">
        <v>36</v>
      </c>
      <c r="B100" s="17" t="s">
        <v>106</v>
      </c>
      <c r="C100" s="12" t="s">
        <v>9</v>
      </c>
      <c r="D100" s="13">
        <v>199</v>
      </c>
      <c r="E100" s="14">
        <f t="shared" si="2"/>
        <v>16.583333333333332</v>
      </c>
      <c r="F100" s="15">
        <v>100</v>
      </c>
    </row>
    <row r="101" spans="1:6" x14ac:dyDescent="0.25">
      <c r="A101" s="16" t="s">
        <v>36</v>
      </c>
      <c r="B101" s="17" t="s">
        <v>107</v>
      </c>
      <c r="C101" s="12" t="s">
        <v>9</v>
      </c>
      <c r="D101" s="13">
        <v>40</v>
      </c>
      <c r="E101" s="14">
        <f t="shared" si="2"/>
        <v>3.3333333333333335</v>
      </c>
      <c r="F101" s="15">
        <v>20</v>
      </c>
    </row>
    <row r="102" spans="1:6" x14ac:dyDescent="0.25">
      <c r="A102" s="16" t="s">
        <v>36</v>
      </c>
      <c r="B102" s="17" t="s">
        <v>108</v>
      </c>
      <c r="C102" s="12" t="s">
        <v>9</v>
      </c>
      <c r="D102" s="13">
        <f>17907+22</f>
        <v>17929</v>
      </c>
      <c r="E102" s="14">
        <f t="shared" si="2"/>
        <v>1494.0833333333333</v>
      </c>
      <c r="F102" s="15">
        <v>10000</v>
      </c>
    </row>
    <row r="103" spans="1:6" x14ac:dyDescent="0.25">
      <c r="A103" s="16" t="s">
        <v>36</v>
      </c>
      <c r="B103" s="17" t="s">
        <v>109</v>
      </c>
      <c r="C103" s="12" t="s">
        <v>9</v>
      </c>
      <c r="D103" s="13">
        <v>143</v>
      </c>
      <c r="E103" s="14">
        <f t="shared" si="2"/>
        <v>11.916666666666666</v>
      </c>
      <c r="F103" s="15">
        <v>100</v>
      </c>
    </row>
    <row r="104" spans="1:6" x14ac:dyDescent="0.25">
      <c r="A104" s="16" t="s">
        <v>36</v>
      </c>
      <c r="B104" s="17" t="s">
        <v>110</v>
      </c>
      <c r="C104" s="12" t="s">
        <v>9</v>
      </c>
      <c r="D104" s="13">
        <v>78</v>
      </c>
      <c r="E104" s="14">
        <f t="shared" si="2"/>
        <v>6.5</v>
      </c>
      <c r="F104" s="15">
        <v>50</v>
      </c>
    </row>
    <row r="105" spans="1:6" x14ac:dyDescent="0.25">
      <c r="A105" s="16" t="s">
        <v>36</v>
      </c>
      <c r="B105" s="17" t="s">
        <v>111</v>
      </c>
      <c r="C105" s="12" t="s">
        <v>9</v>
      </c>
      <c r="D105" s="13">
        <v>186</v>
      </c>
      <c r="E105" s="14">
        <f t="shared" si="2"/>
        <v>15.5</v>
      </c>
      <c r="F105" s="15">
        <v>100</v>
      </c>
    </row>
    <row r="106" spans="1:6" x14ac:dyDescent="0.25">
      <c r="A106" s="16" t="s">
        <v>36</v>
      </c>
      <c r="B106" s="17" t="s">
        <v>112</v>
      </c>
      <c r="C106" s="12" t="s">
        <v>9</v>
      </c>
      <c r="D106" s="13">
        <v>22</v>
      </c>
      <c r="E106" s="14">
        <f t="shared" si="2"/>
        <v>1.8333333333333333</v>
      </c>
      <c r="F106" s="15">
        <f t="shared" si="3"/>
        <v>14.666666666666666</v>
      </c>
    </row>
    <row r="107" spans="1:6" x14ac:dyDescent="0.25">
      <c r="A107" s="16" t="s">
        <v>36</v>
      </c>
      <c r="B107" s="17" t="s">
        <v>113</v>
      </c>
      <c r="C107" s="12" t="s">
        <v>9</v>
      </c>
      <c r="D107" s="13">
        <v>286</v>
      </c>
      <c r="E107" s="14">
        <f t="shared" si="2"/>
        <v>23.833333333333332</v>
      </c>
      <c r="F107" s="15">
        <v>200</v>
      </c>
    </row>
    <row r="108" spans="1:6" x14ac:dyDescent="0.25">
      <c r="A108" s="16" t="s">
        <v>36</v>
      </c>
      <c r="B108" s="17" t="s">
        <v>114</v>
      </c>
      <c r="C108" s="12" t="s">
        <v>9</v>
      </c>
      <c r="D108" s="13">
        <v>69</v>
      </c>
      <c r="E108" s="14">
        <f t="shared" si="2"/>
        <v>5.75</v>
      </c>
      <c r="F108" s="15">
        <v>35</v>
      </c>
    </row>
    <row r="109" spans="1:6" x14ac:dyDescent="0.25">
      <c r="A109" s="16" t="s">
        <v>36</v>
      </c>
      <c r="B109" s="17" t="s">
        <v>115</v>
      </c>
      <c r="C109" s="12" t="s">
        <v>9</v>
      </c>
      <c r="D109" s="13">
        <v>14</v>
      </c>
      <c r="E109" s="14">
        <f t="shared" si="2"/>
        <v>1.1666666666666667</v>
      </c>
      <c r="F109" s="15">
        <v>10</v>
      </c>
    </row>
    <row r="110" spans="1:6" x14ac:dyDescent="0.25">
      <c r="A110" s="16" t="s">
        <v>36</v>
      </c>
      <c r="B110" s="17" t="s">
        <v>116</v>
      </c>
      <c r="C110" s="12" t="s">
        <v>9</v>
      </c>
      <c r="D110" s="13">
        <v>41</v>
      </c>
      <c r="E110" s="14">
        <f t="shared" si="2"/>
        <v>3.4166666666666665</v>
      </c>
      <c r="F110" s="15">
        <v>20</v>
      </c>
    </row>
    <row r="111" spans="1:6" x14ac:dyDescent="0.25">
      <c r="A111" s="16" t="s">
        <v>36</v>
      </c>
      <c r="B111" s="17" t="s">
        <v>117</v>
      </c>
      <c r="C111" s="12" t="s">
        <v>9</v>
      </c>
      <c r="D111" s="13">
        <v>4</v>
      </c>
      <c r="E111" s="14">
        <f t="shared" si="2"/>
        <v>0.33333333333333331</v>
      </c>
      <c r="F111" s="15">
        <f>E111*8</f>
        <v>2.6666666666666665</v>
      </c>
    </row>
    <row r="112" spans="1:6" x14ac:dyDescent="0.25">
      <c r="A112" s="16" t="s">
        <v>36</v>
      </c>
      <c r="B112" s="17" t="s">
        <v>118</v>
      </c>
      <c r="C112" s="12" t="s">
        <v>9</v>
      </c>
      <c r="D112" s="13">
        <v>32</v>
      </c>
      <c r="E112" s="14">
        <f t="shared" si="2"/>
        <v>2.6666666666666665</v>
      </c>
      <c r="F112" s="15">
        <v>15</v>
      </c>
    </row>
    <row r="113" spans="1:6" x14ac:dyDescent="0.25">
      <c r="A113" s="16" t="s">
        <v>36</v>
      </c>
      <c r="B113" s="17" t="s">
        <v>119</v>
      </c>
      <c r="C113" s="12" t="s">
        <v>9</v>
      </c>
      <c r="D113" s="13">
        <v>1</v>
      </c>
      <c r="E113" s="14">
        <f t="shared" si="2"/>
        <v>8.3333333333333329E-2</v>
      </c>
      <c r="F113" s="15">
        <f t="shared" si="3"/>
        <v>0.66666666666666663</v>
      </c>
    </row>
    <row r="114" spans="1:6" x14ac:dyDescent="0.25">
      <c r="A114" s="16" t="s">
        <v>36</v>
      </c>
      <c r="B114" s="17" t="s">
        <v>120</v>
      </c>
      <c r="C114" s="12" t="s">
        <v>9</v>
      </c>
      <c r="D114" s="13">
        <v>50</v>
      </c>
      <c r="E114" s="14">
        <f t="shared" si="2"/>
        <v>4.166666666666667</v>
      </c>
      <c r="F114" s="15">
        <v>25</v>
      </c>
    </row>
    <row r="115" spans="1:6" x14ac:dyDescent="0.25">
      <c r="A115" s="16" t="s">
        <v>36</v>
      </c>
      <c r="B115" s="17" t="s">
        <v>121</v>
      </c>
      <c r="C115" s="12" t="s">
        <v>14</v>
      </c>
      <c r="D115" s="13">
        <v>4</v>
      </c>
      <c r="E115" s="14">
        <f t="shared" si="2"/>
        <v>0.33333333333333331</v>
      </c>
      <c r="F115" s="15">
        <v>10</v>
      </c>
    </row>
    <row r="116" spans="1:6" x14ac:dyDescent="0.25">
      <c r="A116" s="16" t="s">
        <v>36</v>
      </c>
      <c r="B116" s="17" t="s">
        <v>122</v>
      </c>
      <c r="C116" s="12" t="s">
        <v>9</v>
      </c>
      <c r="D116" s="13">
        <v>26</v>
      </c>
      <c r="E116" s="14">
        <f t="shared" si="2"/>
        <v>2.1666666666666665</v>
      </c>
      <c r="F116" s="15">
        <v>10</v>
      </c>
    </row>
    <row r="117" spans="1:6" x14ac:dyDescent="0.25">
      <c r="A117" s="16" t="s">
        <v>36</v>
      </c>
      <c r="B117" s="17" t="s">
        <v>123</v>
      </c>
      <c r="C117" s="12" t="s">
        <v>9</v>
      </c>
      <c r="D117" s="13">
        <v>24</v>
      </c>
      <c r="E117" s="14">
        <f t="shared" si="2"/>
        <v>2</v>
      </c>
      <c r="F117" s="15">
        <v>15</v>
      </c>
    </row>
    <row r="118" spans="1:6" x14ac:dyDescent="0.25">
      <c r="A118" s="16" t="s">
        <v>36</v>
      </c>
      <c r="B118" s="17" t="s">
        <v>124</v>
      </c>
      <c r="C118" s="12" t="s">
        <v>9</v>
      </c>
      <c r="D118" s="13">
        <v>35</v>
      </c>
      <c r="E118" s="14">
        <f t="shared" si="2"/>
        <v>2.9166666666666665</v>
      </c>
      <c r="F118" s="15">
        <v>20</v>
      </c>
    </row>
    <row r="119" spans="1:6" x14ac:dyDescent="0.25">
      <c r="A119" s="16" t="s">
        <v>36</v>
      </c>
      <c r="B119" s="17" t="s">
        <v>125</v>
      </c>
      <c r="C119" s="12" t="s">
        <v>9</v>
      </c>
      <c r="D119" s="13">
        <v>225</v>
      </c>
      <c r="E119" s="14">
        <f t="shared" ref="E119:E161" si="4">D119/12</f>
        <v>18.75</v>
      </c>
      <c r="F119" s="15">
        <v>150</v>
      </c>
    </row>
    <row r="120" spans="1:6" x14ac:dyDescent="0.25">
      <c r="A120" s="16" t="s">
        <v>36</v>
      </c>
      <c r="B120" s="17" t="s">
        <v>126</v>
      </c>
      <c r="C120" s="12" t="s">
        <v>9</v>
      </c>
      <c r="D120" s="13">
        <v>254</v>
      </c>
      <c r="E120" s="14">
        <f t="shared" si="4"/>
        <v>21.166666666666668</v>
      </c>
      <c r="F120" s="15">
        <v>100</v>
      </c>
    </row>
    <row r="121" spans="1:6" x14ac:dyDescent="0.25">
      <c r="A121" s="16" t="s">
        <v>36</v>
      </c>
      <c r="B121" s="17" t="s">
        <v>127</v>
      </c>
      <c r="C121" s="12" t="s">
        <v>9</v>
      </c>
      <c r="D121" s="13">
        <v>152</v>
      </c>
      <c r="E121" s="14">
        <f t="shared" si="4"/>
        <v>12.666666666666666</v>
      </c>
      <c r="F121" s="15">
        <v>10</v>
      </c>
    </row>
    <row r="122" spans="1:6" x14ac:dyDescent="0.25">
      <c r="A122" s="16" t="s">
        <v>36</v>
      </c>
      <c r="B122" s="17" t="s">
        <v>128</v>
      </c>
      <c r="C122" s="12" t="s">
        <v>9</v>
      </c>
      <c r="D122" s="13">
        <v>17</v>
      </c>
      <c r="E122" s="14">
        <f t="shared" si="4"/>
        <v>1.4166666666666667</v>
      </c>
      <c r="F122" s="15">
        <v>10</v>
      </c>
    </row>
    <row r="123" spans="1:6" x14ac:dyDescent="0.25">
      <c r="A123" s="16" t="s">
        <v>36</v>
      </c>
      <c r="B123" s="17" t="s">
        <v>129</v>
      </c>
      <c r="C123" s="12" t="s">
        <v>9</v>
      </c>
      <c r="D123" s="13">
        <v>10</v>
      </c>
      <c r="E123" s="14">
        <f t="shared" si="4"/>
        <v>0.83333333333333337</v>
      </c>
      <c r="F123" s="15">
        <f t="shared" ref="F123:F148" si="5">E123*8</f>
        <v>6.666666666666667</v>
      </c>
    </row>
    <row r="124" spans="1:6" x14ac:dyDescent="0.25">
      <c r="A124" s="16" t="s">
        <v>36</v>
      </c>
      <c r="B124" s="17" t="s">
        <v>130</v>
      </c>
      <c r="C124" s="12" t="s">
        <v>14</v>
      </c>
      <c r="D124" s="13">
        <v>4</v>
      </c>
      <c r="E124" s="14">
        <f t="shared" si="4"/>
        <v>0.33333333333333331</v>
      </c>
      <c r="F124" s="15">
        <f t="shared" si="5"/>
        <v>2.6666666666666665</v>
      </c>
    </row>
    <row r="125" spans="1:6" x14ac:dyDescent="0.25">
      <c r="A125" s="16" t="s">
        <v>36</v>
      </c>
      <c r="B125" s="17" t="s">
        <v>131</v>
      </c>
      <c r="C125" s="12" t="s">
        <v>9</v>
      </c>
      <c r="D125" s="13">
        <v>195</v>
      </c>
      <c r="E125" s="14">
        <f t="shared" si="4"/>
        <v>16.25</v>
      </c>
      <c r="F125" s="15">
        <v>100</v>
      </c>
    </row>
    <row r="126" spans="1:6" x14ac:dyDescent="0.25">
      <c r="A126" s="16" t="s">
        <v>36</v>
      </c>
      <c r="B126" s="17" t="s">
        <v>132</v>
      </c>
      <c r="C126" s="12" t="s">
        <v>9</v>
      </c>
      <c r="D126" s="13">
        <v>137</v>
      </c>
      <c r="E126" s="14">
        <f t="shared" si="4"/>
        <v>11.416666666666666</v>
      </c>
      <c r="F126" s="15">
        <v>150</v>
      </c>
    </row>
    <row r="127" spans="1:6" x14ac:dyDescent="0.25">
      <c r="A127" s="16" t="s">
        <v>36</v>
      </c>
      <c r="B127" s="17" t="s">
        <v>133</v>
      </c>
      <c r="C127" s="12" t="s">
        <v>9</v>
      </c>
      <c r="D127" s="13">
        <v>116</v>
      </c>
      <c r="E127" s="14">
        <f t="shared" si="4"/>
        <v>9.6666666666666661</v>
      </c>
      <c r="F127" s="15">
        <v>60</v>
      </c>
    </row>
    <row r="128" spans="1:6" x14ac:dyDescent="0.25">
      <c r="A128" s="16" t="s">
        <v>36</v>
      </c>
      <c r="B128" s="17" t="s">
        <v>134</v>
      </c>
      <c r="C128" s="12" t="s">
        <v>9</v>
      </c>
      <c r="D128" s="13">
        <v>12</v>
      </c>
      <c r="E128" s="14">
        <f t="shared" si="4"/>
        <v>1</v>
      </c>
      <c r="F128" s="15">
        <v>10</v>
      </c>
    </row>
    <row r="129" spans="1:6" x14ac:dyDescent="0.25">
      <c r="A129" s="16" t="s">
        <v>36</v>
      </c>
      <c r="B129" s="17" t="s">
        <v>135</v>
      </c>
      <c r="C129" s="12" t="s">
        <v>9</v>
      </c>
      <c r="D129" s="13">
        <v>146</v>
      </c>
      <c r="E129" s="14">
        <f t="shared" si="4"/>
        <v>12.166666666666666</v>
      </c>
      <c r="F129" s="15">
        <v>100</v>
      </c>
    </row>
    <row r="130" spans="1:6" x14ac:dyDescent="0.25">
      <c r="A130" s="16" t="s">
        <v>36</v>
      </c>
      <c r="B130" s="17" t="s">
        <v>136</v>
      </c>
      <c r="C130" s="12" t="s">
        <v>9</v>
      </c>
      <c r="D130" s="13">
        <v>125</v>
      </c>
      <c r="E130" s="14">
        <f t="shared" si="4"/>
        <v>10.416666666666666</v>
      </c>
      <c r="F130" s="15">
        <v>60</v>
      </c>
    </row>
    <row r="131" spans="1:6" x14ac:dyDescent="0.25">
      <c r="A131" s="16" t="s">
        <v>36</v>
      </c>
      <c r="B131" s="17" t="s">
        <v>137</v>
      </c>
      <c r="C131" s="12" t="s">
        <v>9</v>
      </c>
      <c r="D131" s="13">
        <v>160</v>
      </c>
      <c r="E131" s="14">
        <f t="shared" si="4"/>
        <v>13.333333333333334</v>
      </c>
      <c r="F131" s="15">
        <v>100</v>
      </c>
    </row>
    <row r="132" spans="1:6" x14ac:dyDescent="0.25">
      <c r="A132" s="18" t="s">
        <v>36</v>
      </c>
      <c r="B132" s="19" t="s">
        <v>138</v>
      </c>
      <c r="C132" s="20" t="s">
        <v>14</v>
      </c>
      <c r="D132" s="21">
        <v>455</v>
      </c>
      <c r="E132" s="22">
        <f t="shared" si="4"/>
        <v>37.916666666666664</v>
      </c>
      <c r="F132" s="23">
        <v>250</v>
      </c>
    </row>
    <row r="133" spans="1:6" x14ac:dyDescent="0.25">
      <c r="A133" s="16" t="s">
        <v>36</v>
      </c>
      <c r="B133" s="17" t="s">
        <v>139</v>
      </c>
      <c r="C133" s="12" t="s">
        <v>9</v>
      </c>
      <c r="D133" s="13">
        <v>48</v>
      </c>
      <c r="E133" s="14">
        <f t="shared" si="4"/>
        <v>4</v>
      </c>
      <c r="F133" s="15">
        <v>20</v>
      </c>
    </row>
    <row r="134" spans="1:6" x14ac:dyDescent="0.25">
      <c r="A134" s="16" t="s">
        <v>36</v>
      </c>
      <c r="B134" s="17" t="s">
        <v>140</v>
      </c>
      <c r="C134" s="12" t="s">
        <v>9</v>
      </c>
      <c r="D134" s="13">
        <v>17</v>
      </c>
      <c r="E134" s="14">
        <f t="shared" si="4"/>
        <v>1.4166666666666667</v>
      </c>
      <c r="F134" s="15">
        <v>10</v>
      </c>
    </row>
    <row r="135" spans="1:6" x14ac:dyDescent="0.25">
      <c r="A135" s="16" t="s">
        <v>36</v>
      </c>
      <c r="B135" s="17" t="s">
        <v>141</v>
      </c>
      <c r="C135" s="12" t="s">
        <v>9</v>
      </c>
      <c r="D135" s="13">
        <v>24</v>
      </c>
      <c r="E135" s="14">
        <f t="shared" si="4"/>
        <v>2</v>
      </c>
      <c r="F135" s="15">
        <v>10</v>
      </c>
    </row>
    <row r="136" spans="1:6" x14ac:dyDescent="0.25">
      <c r="A136" s="16" t="s">
        <v>36</v>
      </c>
      <c r="B136" s="17" t="s">
        <v>142</v>
      </c>
      <c r="C136" s="12" t="s">
        <v>9</v>
      </c>
      <c r="D136" s="13">
        <v>14</v>
      </c>
      <c r="E136" s="14">
        <f t="shared" si="4"/>
        <v>1.1666666666666667</v>
      </c>
      <c r="F136" s="15">
        <v>6</v>
      </c>
    </row>
    <row r="137" spans="1:6" x14ac:dyDescent="0.25">
      <c r="A137" s="16" t="s">
        <v>36</v>
      </c>
      <c r="B137" s="17" t="s">
        <v>143</v>
      </c>
      <c r="C137" s="12" t="s">
        <v>9</v>
      </c>
      <c r="D137" s="13">
        <v>312</v>
      </c>
      <c r="E137" s="14">
        <f t="shared" si="4"/>
        <v>26</v>
      </c>
      <c r="F137" s="15">
        <f t="shared" si="5"/>
        <v>208</v>
      </c>
    </row>
    <row r="138" spans="1:6" x14ac:dyDescent="0.25">
      <c r="A138" s="16" t="s">
        <v>36</v>
      </c>
      <c r="B138" s="17" t="s">
        <v>144</v>
      </c>
      <c r="C138" s="12" t="s">
        <v>9</v>
      </c>
      <c r="D138" s="13">
        <v>28</v>
      </c>
      <c r="E138" s="14">
        <f t="shared" si="4"/>
        <v>2.3333333333333335</v>
      </c>
      <c r="F138" s="15">
        <f t="shared" si="5"/>
        <v>18.666666666666668</v>
      </c>
    </row>
    <row r="139" spans="1:6" x14ac:dyDescent="0.25">
      <c r="A139" s="16" t="s">
        <v>36</v>
      </c>
      <c r="B139" s="17" t="s">
        <v>145</v>
      </c>
      <c r="C139" s="12" t="s">
        <v>9</v>
      </c>
      <c r="D139" s="13">
        <v>25</v>
      </c>
      <c r="E139" s="14">
        <f t="shared" si="4"/>
        <v>2.0833333333333335</v>
      </c>
      <c r="F139" s="15">
        <v>10</v>
      </c>
    </row>
    <row r="140" spans="1:6" x14ac:dyDescent="0.25">
      <c r="A140" s="16" t="s">
        <v>36</v>
      </c>
      <c r="B140" s="17" t="s">
        <v>146</v>
      </c>
      <c r="C140" s="12" t="s">
        <v>14</v>
      </c>
      <c r="D140" s="13">
        <v>25</v>
      </c>
      <c r="E140" s="14">
        <f t="shared" si="4"/>
        <v>2.0833333333333335</v>
      </c>
      <c r="F140" s="15">
        <v>10</v>
      </c>
    </row>
    <row r="141" spans="1:6" x14ac:dyDescent="0.25">
      <c r="A141" s="16" t="s">
        <v>36</v>
      </c>
      <c r="B141" s="17" t="s">
        <v>147</v>
      </c>
      <c r="C141" s="12" t="s">
        <v>9</v>
      </c>
      <c r="D141" s="13">
        <f>115+16</f>
        <v>131</v>
      </c>
      <c r="E141" s="14">
        <f t="shared" si="4"/>
        <v>10.916666666666666</v>
      </c>
      <c r="F141" s="15">
        <v>50</v>
      </c>
    </row>
    <row r="142" spans="1:6" x14ac:dyDescent="0.25">
      <c r="A142" s="16" t="s">
        <v>36</v>
      </c>
      <c r="B142" s="17" t="s">
        <v>148</v>
      </c>
      <c r="C142" s="12" t="s">
        <v>9</v>
      </c>
      <c r="D142" s="13">
        <f>40+15</f>
        <v>55</v>
      </c>
      <c r="E142" s="14">
        <f t="shared" si="4"/>
        <v>4.583333333333333</v>
      </c>
      <c r="F142" s="15">
        <v>20</v>
      </c>
    </row>
    <row r="143" spans="1:6" x14ac:dyDescent="0.25">
      <c r="A143" s="16" t="s">
        <v>36</v>
      </c>
      <c r="B143" s="17" t="s">
        <v>149</v>
      </c>
      <c r="C143" s="12" t="s">
        <v>9</v>
      </c>
      <c r="D143" s="13">
        <v>124</v>
      </c>
      <c r="E143" s="14">
        <f t="shared" si="4"/>
        <v>10.333333333333334</v>
      </c>
      <c r="F143" s="15">
        <v>60</v>
      </c>
    </row>
    <row r="144" spans="1:6" x14ac:dyDescent="0.25">
      <c r="A144" s="16" t="s">
        <v>36</v>
      </c>
      <c r="B144" s="17" t="s">
        <v>150</v>
      </c>
      <c r="C144" s="12" t="s">
        <v>9</v>
      </c>
      <c r="D144" s="13">
        <v>34</v>
      </c>
      <c r="E144" s="14">
        <f t="shared" si="4"/>
        <v>2.8333333333333335</v>
      </c>
      <c r="F144" s="15">
        <v>15</v>
      </c>
    </row>
    <row r="145" spans="1:6" x14ac:dyDescent="0.25">
      <c r="A145" s="16" t="s">
        <v>36</v>
      </c>
      <c r="B145" s="17" t="s">
        <v>151</v>
      </c>
      <c r="C145" s="12" t="s">
        <v>9</v>
      </c>
      <c r="D145" s="13">
        <f>14+22</f>
        <v>36</v>
      </c>
      <c r="E145" s="14">
        <f t="shared" si="4"/>
        <v>3</v>
      </c>
      <c r="F145" s="15">
        <v>15</v>
      </c>
    </row>
    <row r="146" spans="1:6" x14ac:dyDescent="0.25">
      <c r="A146" s="16" t="s">
        <v>36</v>
      </c>
      <c r="B146" s="17" t="s">
        <v>152</v>
      </c>
      <c r="C146" s="12" t="s">
        <v>9</v>
      </c>
      <c r="D146" s="13">
        <v>9</v>
      </c>
      <c r="E146" s="14">
        <f t="shared" si="4"/>
        <v>0.75</v>
      </c>
      <c r="F146" s="15">
        <v>5</v>
      </c>
    </row>
    <row r="147" spans="1:6" x14ac:dyDescent="0.25">
      <c r="A147" s="16" t="s">
        <v>36</v>
      </c>
      <c r="B147" s="17" t="s">
        <v>153</v>
      </c>
      <c r="C147" s="12" t="s">
        <v>9</v>
      </c>
      <c r="D147" s="13">
        <v>8</v>
      </c>
      <c r="E147" s="14">
        <f t="shared" si="4"/>
        <v>0.66666666666666663</v>
      </c>
      <c r="F147" s="15">
        <f t="shared" si="5"/>
        <v>5.333333333333333</v>
      </c>
    </row>
    <row r="148" spans="1:6" x14ac:dyDescent="0.25">
      <c r="A148" s="16" t="s">
        <v>36</v>
      </c>
      <c r="B148" s="17" t="s">
        <v>154</v>
      </c>
      <c r="C148" s="12" t="s">
        <v>9</v>
      </c>
      <c r="D148" s="13">
        <v>11</v>
      </c>
      <c r="E148" s="14">
        <f t="shared" si="4"/>
        <v>0.91666666666666663</v>
      </c>
      <c r="F148" s="15">
        <f t="shared" si="5"/>
        <v>7.333333333333333</v>
      </c>
    </row>
    <row r="149" spans="1:6" x14ac:dyDescent="0.25">
      <c r="A149" s="16" t="s">
        <v>36</v>
      </c>
      <c r="B149" s="17" t="s">
        <v>155</v>
      </c>
      <c r="C149" s="12" t="s">
        <v>14</v>
      </c>
      <c r="D149" s="13">
        <v>17</v>
      </c>
      <c r="E149" s="14">
        <f t="shared" si="4"/>
        <v>1.4166666666666667</v>
      </c>
      <c r="F149" s="15">
        <v>7</v>
      </c>
    </row>
    <row r="150" spans="1:6" x14ac:dyDescent="0.25">
      <c r="A150" s="16" t="s">
        <v>36</v>
      </c>
      <c r="B150" s="17" t="s">
        <v>156</v>
      </c>
      <c r="C150" s="12" t="s">
        <v>9</v>
      </c>
      <c r="D150" s="13">
        <v>13</v>
      </c>
      <c r="E150" s="14">
        <f t="shared" si="4"/>
        <v>1.0833333333333333</v>
      </c>
      <c r="F150" s="15">
        <v>7</v>
      </c>
    </row>
    <row r="151" spans="1:6" x14ac:dyDescent="0.25">
      <c r="A151" s="16" t="s">
        <v>36</v>
      </c>
      <c r="B151" s="17" t="s">
        <v>157</v>
      </c>
      <c r="C151" s="12" t="s">
        <v>9</v>
      </c>
      <c r="D151" s="13">
        <v>34</v>
      </c>
      <c r="E151" s="14">
        <f t="shared" si="4"/>
        <v>2.8333333333333335</v>
      </c>
      <c r="F151" s="15">
        <v>10</v>
      </c>
    </row>
    <row r="152" spans="1:6" x14ac:dyDescent="0.25">
      <c r="A152" s="16" t="s">
        <v>36</v>
      </c>
      <c r="B152" s="17" t="s">
        <v>158</v>
      </c>
      <c r="C152" s="12" t="s">
        <v>9</v>
      </c>
      <c r="D152" s="13">
        <v>10</v>
      </c>
      <c r="E152" s="14">
        <f t="shared" si="4"/>
        <v>0.83333333333333337</v>
      </c>
      <c r="F152" s="15">
        <v>5</v>
      </c>
    </row>
    <row r="153" spans="1:6" x14ac:dyDescent="0.25">
      <c r="A153" s="16" t="s">
        <v>36</v>
      </c>
      <c r="B153" s="17" t="s">
        <v>159</v>
      </c>
      <c r="C153" s="12" t="s">
        <v>9</v>
      </c>
      <c r="D153" s="13">
        <v>3</v>
      </c>
      <c r="E153" s="14">
        <f t="shared" si="4"/>
        <v>0.25</v>
      </c>
      <c r="F153" s="15">
        <v>2</v>
      </c>
    </row>
    <row r="154" spans="1:6" x14ac:dyDescent="0.25">
      <c r="A154" s="16" t="s">
        <v>36</v>
      </c>
      <c r="B154" s="17" t="s">
        <v>160</v>
      </c>
      <c r="C154" s="12" t="s">
        <v>9</v>
      </c>
      <c r="D154" s="13">
        <v>1</v>
      </c>
      <c r="E154" s="14">
        <f t="shared" si="4"/>
        <v>8.3333333333333329E-2</v>
      </c>
      <c r="F154" s="15">
        <v>1</v>
      </c>
    </row>
    <row r="155" spans="1:6" x14ac:dyDescent="0.25">
      <c r="A155" s="16" t="s">
        <v>36</v>
      </c>
      <c r="B155" s="17" t="s">
        <v>161</v>
      </c>
      <c r="C155" s="12" t="s">
        <v>14</v>
      </c>
      <c r="D155" s="13">
        <v>6</v>
      </c>
      <c r="E155" s="14">
        <f t="shared" si="4"/>
        <v>0.5</v>
      </c>
      <c r="F155" s="15">
        <v>6</v>
      </c>
    </row>
    <row r="156" spans="1:6" x14ac:dyDescent="0.25">
      <c r="A156" s="18" t="s">
        <v>36</v>
      </c>
      <c r="B156" s="19" t="s">
        <v>162</v>
      </c>
      <c r="C156" s="20" t="s">
        <v>9</v>
      </c>
      <c r="D156" s="21">
        <v>56</v>
      </c>
      <c r="E156" s="22">
        <f t="shared" si="4"/>
        <v>4.666666666666667</v>
      </c>
      <c r="F156" s="23">
        <v>20</v>
      </c>
    </row>
    <row r="157" spans="1:6" x14ac:dyDescent="0.25">
      <c r="A157" s="16" t="s">
        <v>36</v>
      </c>
      <c r="B157" s="17" t="s">
        <v>163</v>
      </c>
      <c r="C157" s="12" t="s">
        <v>9</v>
      </c>
      <c r="D157" s="13">
        <v>107</v>
      </c>
      <c r="E157" s="14">
        <f t="shared" si="4"/>
        <v>8.9166666666666661</v>
      </c>
      <c r="F157" s="15">
        <v>60</v>
      </c>
    </row>
    <row r="158" spans="1:6" x14ac:dyDescent="0.25">
      <c r="A158" s="16" t="s">
        <v>36</v>
      </c>
      <c r="B158" s="17" t="s">
        <v>164</v>
      </c>
      <c r="C158" s="12" t="s">
        <v>9</v>
      </c>
      <c r="D158" s="13">
        <v>10</v>
      </c>
      <c r="E158" s="14">
        <f t="shared" si="4"/>
        <v>0.83333333333333337</v>
      </c>
      <c r="F158" s="15">
        <v>7</v>
      </c>
    </row>
    <row r="159" spans="1:6" x14ac:dyDescent="0.25">
      <c r="A159" s="16" t="s">
        <v>36</v>
      </c>
      <c r="B159" s="17" t="s">
        <v>165</v>
      </c>
      <c r="C159" s="12" t="s">
        <v>14</v>
      </c>
      <c r="D159" s="13">
        <v>12</v>
      </c>
      <c r="E159" s="14">
        <f t="shared" si="4"/>
        <v>1</v>
      </c>
      <c r="F159" s="15">
        <v>6</v>
      </c>
    </row>
    <row r="160" spans="1:6" x14ac:dyDescent="0.25">
      <c r="A160" s="16" t="s">
        <v>36</v>
      </c>
      <c r="B160" s="17" t="s">
        <v>166</v>
      </c>
      <c r="C160" s="12" t="s">
        <v>9</v>
      </c>
      <c r="D160" s="13">
        <v>6</v>
      </c>
      <c r="E160" s="14">
        <f t="shared" si="4"/>
        <v>0.5</v>
      </c>
      <c r="F160" s="15">
        <v>5</v>
      </c>
    </row>
    <row r="161" spans="1:6" x14ac:dyDescent="0.25">
      <c r="A161" s="16" t="s">
        <v>36</v>
      </c>
      <c r="B161" s="17" t="s">
        <v>167</v>
      </c>
      <c r="C161" s="12" t="s">
        <v>14</v>
      </c>
      <c r="D161" s="13">
        <v>10</v>
      </c>
      <c r="E161" s="14">
        <f t="shared" si="4"/>
        <v>0.83333333333333337</v>
      </c>
      <c r="F161" s="15">
        <v>5</v>
      </c>
    </row>
    <row r="162" spans="1:6" x14ac:dyDescent="0.25">
      <c r="A162" s="16" t="s">
        <v>36</v>
      </c>
      <c r="B162" s="17" t="s">
        <v>168</v>
      </c>
      <c r="C162" s="12" t="s">
        <v>14</v>
      </c>
      <c r="D162" s="13">
        <v>30</v>
      </c>
      <c r="E162" s="14">
        <f t="shared" ref="E162:E217" si="6">D162/12</f>
        <v>2.5</v>
      </c>
      <c r="F162" s="15">
        <v>15</v>
      </c>
    </row>
    <row r="163" spans="1:6" x14ac:dyDescent="0.25">
      <c r="A163" s="16" t="s">
        <v>36</v>
      </c>
      <c r="B163" s="17" t="s">
        <v>169</v>
      </c>
      <c r="C163" s="12" t="s">
        <v>9</v>
      </c>
      <c r="D163" s="13">
        <v>20</v>
      </c>
      <c r="E163" s="14">
        <f t="shared" si="6"/>
        <v>1.6666666666666667</v>
      </c>
      <c r="F163" s="15">
        <v>10</v>
      </c>
    </row>
    <row r="164" spans="1:6" x14ac:dyDescent="0.25">
      <c r="A164" s="16" t="s">
        <v>36</v>
      </c>
      <c r="B164" s="17" t="s">
        <v>170</v>
      </c>
      <c r="C164" s="12" t="s">
        <v>14</v>
      </c>
      <c r="D164" s="13">
        <v>12</v>
      </c>
      <c r="E164" s="14">
        <f t="shared" si="6"/>
        <v>1</v>
      </c>
      <c r="F164" s="15">
        <v>10</v>
      </c>
    </row>
    <row r="165" spans="1:6" x14ac:dyDescent="0.25">
      <c r="A165" s="16" t="s">
        <v>36</v>
      </c>
      <c r="B165" s="17" t="s">
        <v>171</v>
      </c>
      <c r="C165" s="12" t="s">
        <v>14</v>
      </c>
      <c r="D165" s="13">
        <v>256</v>
      </c>
      <c r="E165" s="14">
        <f t="shared" si="6"/>
        <v>21.333333333333332</v>
      </c>
      <c r="F165" s="15">
        <v>150</v>
      </c>
    </row>
    <row r="166" spans="1:6" x14ac:dyDescent="0.25">
      <c r="A166" s="16" t="s">
        <v>36</v>
      </c>
      <c r="B166" s="17" t="s">
        <v>172</v>
      </c>
      <c r="C166" s="12" t="s">
        <v>9</v>
      </c>
      <c r="D166" s="13">
        <v>8</v>
      </c>
      <c r="E166" s="14">
        <f t="shared" si="6"/>
        <v>0.66666666666666663</v>
      </c>
      <c r="F166" s="15">
        <v>5</v>
      </c>
    </row>
    <row r="167" spans="1:6" x14ac:dyDescent="0.25">
      <c r="A167" s="16" t="s">
        <v>36</v>
      </c>
      <c r="B167" s="17" t="s">
        <v>173</v>
      </c>
      <c r="C167" s="12" t="s">
        <v>9</v>
      </c>
      <c r="D167" s="13">
        <v>200</v>
      </c>
      <c r="E167" s="14">
        <f t="shared" si="6"/>
        <v>16.666666666666668</v>
      </c>
      <c r="F167" s="15">
        <v>100</v>
      </c>
    </row>
    <row r="168" spans="1:6" x14ac:dyDescent="0.25">
      <c r="A168" s="16" t="s">
        <v>36</v>
      </c>
      <c r="B168" s="17" t="s">
        <v>174</v>
      </c>
      <c r="C168" s="12" t="s">
        <v>9</v>
      </c>
      <c r="D168" s="13">
        <v>10</v>
      </c>
      <c r="E168" s="14">
        <f t="shared" si="6"/>
        <v>0.83333333333333337</v>
      </c>
      <c r="F168" s="15">
        <v>5</v>
      </c>
    </row>
    <row r="169" spans="1:6" x14ac:dyDescent="0.25">
      <c r="A169" s="16" t="s">
        <v>36</v>
      </c>
      <c r="B169" s="17" t="s">
        <v>175</v>
      </c>
      <c r="C169" s="12" t="s">
        <v>14</v>
      </c>
      <c r="D169" s="13">
        <v>10</v>
      </c>
      <c r="E169" s="14">
        <f t="shared" si="6"/>
        <v>0.83333333333333337</v>
      </c>
      <c r="F169" s="15">
        <v>5</v>
      </c>
    </row>
    <row r="170" spans="1:6" x14ac:dyDescent="0.25">
      <c r="A170" s="16" t="s">
        <v>36</v>
      </c>
      <c r="B170" s="17" t="s">
        <v>176</v>
      </c>
      <c r="C170" s="12" t="s">
        <v>9</v>
      </c>
      <c r="D170" s="13">
        <v>10</v>
      </c>
      <c r="E170" s="14">
        <f t="shared" si="6"/>
        <v>0.83333333333333337</v>
      </c>
      <c r="F170" s="15">
        <v>5</v>
      </c>
    </row>
    <row r="171" spans="1:6" x14ac:dyDescent="0.25">
      <c r="A171" s="16" t="s">
        <v>36</v>
      </c>
      <c r="B171" s="17" t="s">
        <v>177</v>
      </c>
      <c r="C171" s="12" t="s">
        <v>9</v>
      </c>
      <c r="D171" s="13">
        <v>10</v>
      </c>
      <c r="E171" s="14">
        <f t="shared" si="6"/>
        <v>0.83333333333333337</v>
      </c>
      <c r="F171" s="15">
        <v>5</v>
      </c>
    </row>
    <row r="172" spans="1:6" x14ac:dyDescent="0.25">
      <c r="A172" s="16" t="s">
        <v>36</v>
      </c>
      <c r="B172" s="17" t="s">
        <v>178</v>
      </c>
      <c r="C172" s="12" t="s">
        <v>9</v>
      </c>
      <c r="D172" s="13">
        <v>94</v>
      </c>
      <c r="E172" s="14">
        <f t="shared" si="6"/>
        <v>7.833333333333333</v>
      </c>
      <c r="F172" s="15">
        <v>50</v>
      </c>
    </row>
    <row r="173" spans="1:6" x14ac:dyDescent="0.25">
      <c r="A173" s="16" t="s">
        <v>36</v>
      </c>
      <c r="B173" s="17" t="s">
        <v>179</v>
      </c>
      <c r="C173" s="12" t="s">
        <v>9</v>
      </c>
      <c r="D173" s="13">
        <v>137</v>
      </c>
      <c r="E173" s="14">
        <f t="shared" si="6"/>
        <v>11.416666666666666</v>
      </c>
      <c r="F173" s="15">
        <v>90</v>
      </c>
    </row>
    <row r="174" spans="1:6" x14ac:dyDescent="0.25">
      <c r="A174" s="16" t="s">
        <v>36</v>
      </c>
      <c r="B174" s="17" t="s">
        <v>180</v>
      </c>
      <c r="C174" s="12" t="s">
        <v>9</v>
      </c>
      <c r="D174" s="13">
        <v>254</v>
      </c>
      <c r="E174" s="14">
        <f t="shared" si="6"/>
        <v>21.166666666666668</v>
      </c>
      <c r="F174" s="15">
        <v>130</v>
      </c>
    </row>
    <row r="175" spans="1:6" x14ac:dyDescent="0.25">
      <c r="A175" s="16" t="s">
        <v>36</v>
      </c>
      <c r="B175" s="17" t="s">
        <v>181</v>
      </c>
      <c r="C175" s="12" t="s">
        <v>9</v>
      </c>
      <c r="D175" s="13">
        <v>20</v>
      </c>
      <c r="E175" s="14">
        <f t="shared" si="6"/>
        <v>1.6666666666666667</v>
      </c>
      <c r="F175" s="15">
        <v>10</v>
      </c>
    </row>
    <row r="176" spans="1:6" x14ac:dyDescent="0.25">
      <c r="A176" s="16" t="s">
        <v>36</v>
      </c>
      <c r="B176" s="17" t="s">
        <v>182</v>
      </c>
      <c r="C176" s="12" t="s">
        <v>9</v>
      </c>
      <c r="D176" s="13">
        <v>72</v>
      </c>
      <c r="E176" s="14">
        <f t="shared" si="6"/>
        <v>6</v>
      </c>
      <c r="F176" s="15">
        <v>50</v>
      </c>
    </row>
    <row r="177" spans="1:6" x14ac:dyDescent="0.25">
      <c r="A177" s="16" t="s">
        <v>36</v>
      </c>
      <c r="B177" s="17" t="s">
        <v>183</v>
      </c>
      <c r="C177" s="12" t="s">
        <v>9</v>
      </c>
      <c r="D177" s="13">
        <v>13</v>
      </c>
      <c r="E177" s="14">
        <f t="shared" si="6"/>
        <v>1.0833333333333333</v>
      </c>
      <c r="F177" s="15">
        <v>10</v>
      </c>
    </row>
    <row r="178" spans="1:6" x14ac:dyDescent="0.25">
      <c r="A178" s="16" t="s">
        <v>36</v>
      </c>
      <c r="B178" s="17" t="s">
        <v>184</v>
      </c>
      <c r="C178" s="12" t="s">
        <v>9</v>
      </c>
      <c r="D178" s="13">
        <v>10</v>
      </c>
      <c r="E178" s="14">
        <f t="shared" si="6"/>
        <v>0.83333333333333337</v>
      </c>
      <c r="F178" s="15">
        <v>5</v>
      </c>
    </row>
    <row r="179" spans="1:6" x14ac:dyDescent="0.25">
      <c r="A179" s="16" t="s">
        <v>36</v>
      </c>
      <c r="B179" s="17" t="s">
        <v>185</v>
      </c>
      <c r="C179" s="12" t="s">
        <v>9</v>
      </c>
      <c r="D179" s="13">
        <v>32</v>
      </c>
      <c r="E179" s="14">
        <f t="shared" si="6"/>
        <v>2.6666666666666665</v>
      </c>
      <c r="F179" s="15">
        <v>10</v>
      </c>
    </row>
    <row r="180" spans="1:6" x14ac:dyDescent="0.25">
      <c r="A180" s="16" t="s">
        <v>36</v>
      </c>
      <c r="B180" s="17" t="s">
        <v>186</v>
      </c>
      <c r="C180" s="12" t="s">
        <v>9</v>
      </c>
      <c r="D180" s="13">
        <v>22</v>
      </c>
      <c r="E180" s="14">
        <f t="shared" si="6"/>
        <v>1.8333333333333333</v>
      </c>
      <c r="F180" s="15">
        <v>10</v>
      </c>
    </row>
    <row r="181" spans="1:6" x14ac:dyDescent="0.25">
      <c r="A181" s="16" t="s">
        <v>36</v>
      </c>
      <c r="B181" s="17" t="s">
        <v>187</v>
      </c>
      <c r="C181" s="12" t="s">
        <v>9</v>
      </c>
      <c r="D181" s="13">
        <v>38</v>
      </c>
      <c r="E181" s="14">
        <f t="shared" si="6"/>
        <v>3.1666666666666665</v>
      </c>
      <c r="F181" s="15">
        <v>10</v>
      </c>
    </row>
    <row r="182" spans="1:6" x14ac:dyDescent="0.25">
      <c r="A182" s="16" t="s">
        <v>36</v>
      </c>
      <c r="B182" s="17" t="s">
        <v>188</v>
      </c>
      <c r="C182" s="12" t="s">
        <v>9</v>
      </c>
      <c r="D182" s="13">
        <v>489</v>
      </c>
      <c r="E182" s="14">
        <f t="shared" si="6"/>
        <v>40.75</v>
      </c>
      <c r="F182" s="15">
        <v>180</v>
      </c>
    </row>
    <row r="183" spans="1:6" x14ac:dyDescent="0.25">
      <c r="A183" s="16" t="s">
        <v>36</v>
      </c>
      <c r="B183" s="17" t="s">
        <v>189</v>
      </c>
      <c r="C183" s="12" t="s">
        <v>14</v>
      </c>
      <c r="D183" s="13">
        <v>27</v>
      </c>
      <c r="E183" s="14">
        <f t="shared" si="6"/>
        <v>2.25</v>
      </c>
      <c r="F183" s="15">
        <v>10</v>
      </c>
    </row>
    <row r="184" spans="1:6" x14ac:dyDescent="0.25">
      <c r="A184" s="16" t="s">
        <v>36</v>
      </c>
      <c r="B184" s="17" t="s">
        <v>190</v>
      </c>
      <c r="C184" s="12" t="s">
        <v>9</v>
      </c>
      <c r="D184" s="13">
        <v>14</v>
      </c>
      <c r="E184" s="14">
        <f t="shared" si="6"/>
        <v>1.1666666666666667</v>
      </c>
      <c r="F184" s="15">
        <v>10</v>
      </c>
    </row>
    <row r="185" spans="1:6" x14ac:dyDescent="0.25">
      <c r="A185" s="16" t="s">
        <v>36</v>
      </c>
      <c r="B185" s="17" t="s">
        <v>191</v>
      </c>
      <c r="C185" s="12" t="s">
        <v>14</v>
      </c>
      <c r="D185" s="13">
        <v>12</v>
      </c>
      <c r="E185" s="14">
        <f t="shared" si="6"/>
        <v>1</v>
      </c>
      <c r="F185" s="15">
        <v>10</v>
      </c>
    </row>
    <row r="186" spans="1:6" x14ac:dyDescent="0.25">
      <c r="A186" s="16" t="s">
        <v>36</v>
      </c>
      <c r="B186" s="17" t="s">
        <v>192</v>
      </c>
      <c r="C186" s="12" t="s">
        <v>14</v>
      </c>
      <c r="D186" s="13">
        <v>8</v>
      </c>
      <c r="E186" s="14">
        <f t="shared" si="6"/>
        <v>0.66666666666666663</v>
      </c>
      <c r="F186" s="15">
        <v>10</v>
      </c>
    </row>
    <row r="187" spans="1:6" x14ac:dyDescent="0.25">
      <c r="A187" s="16" t="s">
        <v>36</v>
      </c>
      <c r="B187" s="17" t="s">
        <v>193</v>
      </c>
      <c r="C187" s="12" t="s">
        <v>9</v>
      </c>
      <c r="D187" s="13">
        <v>22</v>
      </c>
      <c r="E187" s="14">
        <f t="shared" si="6"/>
        <v>1.8333333333333333</v>
      </c>
      <c r="F187" s="15">
        <v>10</v>
      </c>
    </row>
    <row r="188" spans="1:6" x14ac:dyDescent="0.25">
      <c r="A188" s="16" t="s">
        <v>36</v>
      </c>
      <c r="B188" s="17" t="s">
        <v>194</v>
      </c>
      <c r="C188" s="12" t="s">
        <v>9</v>
      </c>
      <c r="D188" s="13">
        <v>229</v>
      </c>
      <c r="E188" s="14">
        <f t="shared" si="6"/>
        <v>19.083333333333332</v>
      </c>
      <c r="F188" s="15">
        <v>150</v>
      </c>
    </row>
    <row r="189" spans="1:6" x14ac:dyDescent="0.25">
      <c r="A189" s="16" t="s">
        <v>36</v>
      </c>
      <c r="B189" s="17" t="s">
        <v>195</v>
      </c>
      <c r="C189" s="12" t="s">
        <v>9</v>
      </c>
      <c r="D189" s="13">
        <v>136</v>
      </c>
      <c r="E189" s="14">
        <f t="shared" si="6"/>
        <v>11.333333333333334</v>
      </c>
      <c r="F189" s="15">
        <v>70</v>
      </c>
    </row>
    <row r="190" spans="1:6" x14ac:dyDescent="0.25">
      <c r="A190" s="16" t="s">
        <v>36</v>
      </c>
      <c r="B190" s="17" t="s">
        <v>196</v>
      </c>
      <c r="C190" s="12" t="s">
        <v>9</v>
      </c>
      <c r="D190" s="13">
        <v>1233</v>
      </c>
      <c r="E190" s="14">
        <f t="shared" si="6"/>
        <v>102.75</v>
      </c>
      <c r="F190" s="15">
        <v>700</v>
      </c>
    </row>
    <row r="191" spans="1:6" x14ac:dyDescent="0.25">
      <c r="A191" s="16" t="s">
        <v>36</v>
      </c>
      <c r="B191" s="17" t="s">
        <v>197</v>
      </c>
      <c r="C191" s="12" t="s">
        <v>9</v>
      </c>
      <c r="D191" s="13">
        <v>305</v>
      </c>
      <c r="E191" s="14">
        <f t="shared" si="6"/>
        <v>25.416666666666668</v>
      </c>
      <c r="F191" s="15">
        <v>200</v>
      </c>
    </row>
    <row r="192" spans="1:6" x14ac:dyDescent="0.25">
      <c r="A192" s="16" t="s">
        <v>36</v>
      </c>
      <c r="B192" s="17" t="s">
        <v>198</v>
      </c>
      <c r="C192" s="12" t="s">
        <v>9</v>
      </c>
      <c r="D192" s="13">
        <v>4</v>
      </c>
      <c r="E192" s="14">
        <f t="shared" si="6"/>
        <v>0.33333333333333331</v>
      </c>
      <c r="F192" s="15">
        <v>5</v>
      </c>
    </row>
    <row r="193" spans="1:6" x14ac:dyDescent="0.25">
      <c r="A193" s="16" t="s">
        <v>36</v>
      </c>
      <c r="B193" s="17" t="s">
        <v>199</v>
      </c>
      <c r="C193" s="12" t="s">
        <v>14</v>
      </c>
      <c r="D193" s="13">
        <v>64</v>
      </c>
      <c r="E193" s="14">
        <f t="shared" si="6"/>
        <v>5.333333333333333</v>
      </c>
      <c r="F193" s="15">
        <v>40</v>
      </c>
    </row>
    <row r="194" spans="1:6" x14ac:dyDescent="0.25">
      <c r="A194" s="16" t="s">
        <v>36</v>
      </c>
      <c r="B194" s="17" t="s">
        <v>200</v>
      </c>
      <c r="C194" s="12" t="s">
        <v>9</v>
      </c>
      <c r="D194" s="13">
        <v>27</v>
      </c>
      <c r="E194" s="14">
        <f t="shared" si="6"/>
        <v>2.25</v>
      </c>
      <c r="F194" s="15">
        <v>15</v>
      </c>
    </row>
    <row r="195" spans="1:6" x14ac:dyDescent="0.25">
      <c r="A195" s="16" t="s">
        <v>36</v>
      </c>
      <c r="B195" s="17" t="s">
        <v>201</v>
      </c>
      <c r="C195" s="12" t="s">
        <v>14</v>
      </c>
      <c r="D195" s="13">
        <v>300</v>
      </c>
      <c r="E195" s="14">
        <f t="shared" si="6"/>
        <v>25</v>
      </c>
      <c r="F195" s="15">
        <v>180</v>
      </c>
    </row>
    <row r="196" spans="1:6" x14ac:dyDescent="0.25">
      <c r="A196" s="16" t="s">
        <v>36</v>
      </c>
      <c r="B196" s="17" t="s">
        <v>202</v>
      </c>
      <c r="C196" s="12" t="s">
        <v>14</v>
      </c>
      <c r="D196" s="13">
        <v>10</v>
      </c>
      <c r="E196" s="14">
        <f t="shared" si="6"/>
        <v>0.83333333333333337</v>
      </c>
      <c r="F196" s="15">
        <v>10</v>
      </c>
    </row>
    <row r="197" spans="1:6" x14ac:dyDescent="0.25">
      <c r="A197" s="16" t="s">
        <v>36</v>
      </c>
      <c r="B197" s="17" t="s">
        <v>203</v>
      </c>
      <c r="C197" s="12" t="s">
        <v>14</v>
      </c>
      <c r="D197" s="13">
        <v>40</v>
      </c>
      <c r="E197" s="14">
        <f t="shared" si="6"/>
        <v>3.3333333333333335</v>
      </c>
      <c r="F197" s="15">
        <v>25</v>
      </c>
    </row>
    <row r="198" spans="1:6" x14ac:dyDescent="0.25">
      <c r="A198" s="16" t="s">
        <v>36</v>
      </c>
      <c r="B198" s="17" t="s">
        <v>204</v>
      </c>
      <c r="C198" s="12" t="s">
        <v>14</v>
      </c>
      <c r="D198" s="13">
        <v>20</v>
      </c>
      <c r="E198" s="14">
        <f t="shared" si="6"/>
        <v>1.6666666666666667</v>
      </c>
      <c r="F198" s="15">
        <v>10</v>
      </c>
    </row>
    <row r="199" spans="1:6" x14ac:dyDescent="0.25">
      <c r="A199" s="16" t="s">
        <v>36</v>
      </c>
      <c r="B199" s="17" t="s">
        <v>205</v>
      </c>
      <c r="C199" s="12" t="s">
        <v>14</v>
      </c>
      <c r="D199" s="13">
        <v>20</v>
      </c>
      <c r="E199" s="14">
        <f t="shared" si="6"/>
        <v>1.6666666666666667</v>
      </c>
      <c r="F199" s="15">
        <v>10</v>
      </c>
    </row>
    <row r="200" spans="1:6" x14ac:dyDescent="0.25">
      <c r="A200" s="16" t="s">
        <v>36</v>
      </c>
      <c r="B200" s="17" t="s">
        <v>206</v>
      </c>
      <c r="C200" s="12" t="s">
        <v>14</v>
      </c>
      <c r="D200" s="13">
        <v>20</v>
      </c>
      <c r="E200" s="14">
        <f t="shared" si="6"/>
        <v>1.6666666666666667</v>
      </c>
      <c r="F200" s="15">
        <v>10</v>
      </c>
    </row>
    <row r="201" spans="1:6" x14ac:dyDescent="0.25">
      <c r="A201" s="16" t="s">
        <v>36</v>
      </c>
      <c r="B201" s="17" t="s">
        <v>207</v>
      </c>
      <c r="C201" s="12" t="s">
        <v>14</v>
      </c>
      <c r="D201" s="13">
        <v>40</v>
      </c>
      <c r="E201" s="14">
        <f t="shared" si="6"/>
        <v>3.3333333333333335</v>
      </c>
      <c r="F201" s="15">
        <v>20</v>
      </c>
    </row>
    <row r="202" spans="1:6" x14ac:dyDescent="0.25">
      <c r="A202" s="16" t="s">
        <v>36</v>
      </c>
      <c r="B202" s="17" t="s">
        <v>208</v>
      </c>
      <c r="C202" s="12" t="s">
        <v>14</v>
      </c>
      <c r="D202" s="13">
        <v>16</v>
      </c>
      <c r="E202" s="14">
        <f t="shared" si="6"/>
        <v>1.3333333333333333</v>
      </c>
      <c r="F202" s="15">
        <v>10</v>
      </c>
    </row>
    <row r="203" spans="1:6" x14ac:dyDescent="0.25">
      <c r="A203" s="16" t="s">
        <v>36</v>
      </c>
      <c r="B203" s="17" t="s">
        <v>209</v>
      </c>
      <c r="C203" s="12" t="s">
        <v>14</v>
      </c>
      <c r="D203" s="13">
        <v>10</v>
      </c>
      <c r="E203" s="14">
        <f t="shared" si="6"/>
        <v>0.83333333333333337</v>
      </c>
      <c r="F203" s="15">
        <v>10</v>
      </c>
    </row>
    <row r="204" spans="1:6" x14ac:dyDescent="0.25">
      <c r="A204" s="18" t="s">
        <v>36</v>
      </c>
      <c r="B204" s="19" t="s">
        <v>210</v>
      </c>
      <c r="C204" s="20" t="s">
        <v>9</v>
      </c>
      <c r="D204" s="21">
        <v>10</v>
      </c>
      <c r="E204" s="22">
        <f t="shared" si="6"/>
        <v>0.83333333333333337</v>
      </c>
      <c r="F204" s="23">
        <v>10</v>
      </c>
    </row>
    <row r="205" spans="1:6" x14ac:dyDescent="0.25">
      <c r="A205" s="18" t="s">
        <v>36</v>
      </c>
      <c r="B205" s="19" t="s">
        <v>211</v>
      </c>
      <c r="C205" s="20" t="s">
        <v>14</v>
      </c>
      <c r="D205" s="21">
        <v>62</v>
      </c>
      <c r="E205" s="22">
        <f t="shared" si="6"/>
        <v>5.166666666666667</v>
      </c>
      <c r="F205" s="23">
        <v>60</v>
      </c>
    </row>
    <row r="206" spans="1:6" x14ac:dyDescent="0.25">
      <c r="A206" s="16" t="s">
        <v>36</v>
      </c>
      <c r="B206" s="17" t="s">
        <v>212</v>
      </c>
      <c r="C206" s="12" t="s">
        <v>9</v>
      </c>
      <c r="D206" s="13">
        <v>30</v>
      </c>
      <c r="E206" s="14">
        <f t="shared" si="6"/>
        <v>2.5</v>
      </c>
      <c r="F206" s="15">
        <f t="shared" ref="F206:F213" si="7">E206*8</f>
        <v>20</v>
      </c>
    </row>
    <row r="207" spans="1:6" x14ac:dyDescent="0.25">
      <c r="A207" s="16" t="s">
        <v>36</v>
      </c>
      <c r="B207" s="17" t="s">
        <v>213</v>
      </c>
      <c r="C207" s="12" t="s">
        <v>9</v>
      </c>
      <c r="D207" s="13">
        <v>6</v>
      </c>
      <c r="E207" s="14">
        <f t="shared" si="6"/>
        <v>0.5</v>
      </c>
      <c r="F207" s="15">
        <v>5</v>
      </c>
    </row>
    <row r="208" spans="1:6" x14ac:dyDescent="0.25">
      <c r="A208" s="16" t="s">
        <v>36</v>
      </c>
      <c r="B208" s="17" t="s">
        <v>214</v>
      </c>
      <c r="C208" s="12" t="s">
        <v>14</v>
      </c>
      <c r="D208" s="13">
        <v>4</v>
      </c>
      <c r="E208" s="14">
        <f t="shared" si="6"/>
        <v>0.33333333333333331</v>
      </c>
      <c r="F208" s="15">
        <v>10</v>
      </c>
    </row>
    <row r="209" spans="1:6" x14ac:dyDescent="0.25">
      <c r="A209" s="16" t="s">
        <v>36</v>
      </c>
      <c r="B209" s="17" t="s">
        <v>215</v>
      </c>
      <c r="C209" s="12" t="s">
        <v>14</v>
      </c>
      <c r="D209" s="13">
        <v>10</v>
      </c>
      <c r="E209" s="14">
        <f t="shared" si="6"/>
        <v>0.83333333333333337</v>
      </c>
      <c r="F209" s="15">
        <v>5</v>
      </c>
    </row>
    <row r="210" spans="1:6" x14ac:dyDescent="0.25">
      <c r="A210" s="16" t="s">
        <v>36</v>
      </c>
      <c r="B210" s="17" t="s">
        <v>216</v>
      </c>
      <c r="C210" s="12" t="s">
        <v>14</v>
      </c>
      <c r="D210" s="13">
        <v>30</v>
      </c>
      <c r="E210" s="14">
        <f t="shared" si="6"/>
        <v>2.5</v>
      </c>
      <c r="F210" s="15">
        <f t="shared" si="7"/>
        <v>20</v>
      </c>
    </row>
    <row r="211" spans="1:6" x14ac:dyDescent="0.25">
      <c r="A211" s="16" t="s">
        <v>36</v>
      </c>
      <c r="B211" s="17" t="s">
        <v>217</v>
      </c>
      <c r="C211" s="12" t="s">
        <v>14</v>
      </c>
      <c r="D211" s="13">
        <v>15</v>
      </c>
      <c r="E211" s="14">
        <f t="shared" si="6"/>
        <v>1.25</v>
      </c>
      <c r="F211" s="15">
        <f t="shared" si="7"/>
        <v>10</v>
      </c>
    </row>
    <row r="212" spans="1:6" x14ac:dyDescent="0.25">
      <c r="A212" s="16" t="s">
        <v>36</v>
      </c>
      <c r="B212" s="17" t="s">
        <v>218</v>
      </c>
      <c r="C212" s="12" t="s">
        <v>14</v>
      </c>
      <c r="D212" s="13">
        <v>30</v>
      </c>
      <c r="E212" s="14">
        <f t="shared" si="6"/>
        <v>2.5</v>
      </c>
      <c r="F212" s="15">
        <v>15</v>
      </c>
    </row>
    <row r="213" spans="1:6" x14ac:dyDescent="0.25">
      <c r="A213" s="24" t="s">
        <v>219</v>
      </c>
      <c r="B213" s="25" t="s">
        <v>220</v>
      </c>
      <c r="C213" s="12" t="s">
        <v>9</v>
      </c>
      <c r="D213" s="13">
        <v>1</v>
      </c>
      <c r="E213" s="14">
        <f t="shared" si="6"/>
        <v>8.3333333333333329E-2</v>
      </c>
      <c r="F213" s="15">
        <f t="shared" si="7"/>
        <v>0.66666666666666663</v>
      </c>
    </row>
    <row r="214" spans="1:6" x14ac:dyDescent="0.25">
      <c r="A214" s="24" t="s">
        <v>219</v>
      </c>
      <c r="B214" s="25" t="s">
        <v>221</v>
      </c>
      <c r="C214" s="12" t="s">
        <v>9</v>
      </c>
      <c r="D214" s="13">
        <v>5</v>
      </c>
      <c r="E214" s="14">
        <f t="shared" si="6"/>
        <v>0.41666666666666669</v>
      </c>
      <c r="F214" s="15">
        <v>5</v>
      </c>
    </row>
    <row r="215" spans="1:6" x14ac:dyDescent="0.25">
      <c r="A215" s="24" t="s">
        <v>219</v>
      </c>
      <c r="B215" s="25" t="s">
        <v>222</v>
      </c>
      <c r="C215" s="12" t="s">
        <v>9</v>
      </c>
      <c r="D215" s="13">
        <v>14</v>
      </c>
      <c r="E215" s="14">
        <f t="shared" si="6"/>
        <v>1.1666666666666667</v>
      </c>
      <c r="F215" s="15">
        <v>10</v>
      </c>
    </row>
    <row r="216" spans="1:6" x14ac:dyDescent="0.25">
      <c r="A216" s="24" t="s">
        <v>219</v>
      </c>
      <c r="B216" s="25" t="s">
        <v>223</v>
      </c>
      <c r="C216" s="12" t="s">
        <v>9</v>
      </c>
      <c r="D216" s="13">
        <v>28</v>
      </c>
      <c r="E216" s="14">
        <f t="shared" si="6"/>
        <v>2.3333333333333335</v>
      </c>
      <c r="F216" s="15">
        <v>15</v>
      </c>
    </row>
    <row r="217" spans="1:6" x14ac:dyDescent="0.25">
      <c r="A217" s="24" t="s">
        <v>219</v>
      </c>
      <c r="B217" s="25" t="s">
        <v>224</v>
      </c>
      <c r="C217" s="12" t="s">
        <v>9</v>
      </c>
      <c r="D217" s="13">
        <v>18</v>
      </c>
      <c r="E217" s="14">
        <f t="shared" si="6"/>
        <v>1.5</v>
      </c>
      <c r="F217" s="15">
        <v>10</v>
      </c>
    </row>
    <row r="218" spans="1:6" x14ac:dyDescent="0.25">
      <c r="A218" s="24" t="s">
        <v>219</v>
      </c>
      <c r="B218" s="25" t="s">
        <v>225</v>
      </c>
      <c r="C218" s="12" t="s">
        <v>14</v>
      </c>
      <c r="D218" s="13">
        <v>2</v>
      </c>
      <c r="E218" s="14">
        <f t="shared" ref="E218:E280" si="8">D218/12</f>
        <v>0.16666666666666666</v>
      </c>
      <c r="F218" s="15">
        <v>2</v>
      </c>
    </row>
    <row r="219" spans="1:6" x14ac:dyDescent="0.25">
      <c r="A219" s="24" t="s">
        <v>219</v>
      </c>
      <c r="B219" s="25" t="s">
        <v>226</v>
      </c>
      <c r="C219" s="12" t="s">
        <v>9</v>
      </c>
      <c r="D219" s="13">
        <v>87</v>
      </c>
      <c r="E219" s="14">
        <f t="shared" si="8"/>
        <v>7.25</v>
      </c>
      <c r="F219" s="15">
        <v>40</v>
      </c>
    </row>
    <row r="220" spans="1:6" x14ac:dyDescent="0.25">
      <c r="A220" s="24" t="s">
        <v>219</v>
      </c>
      <c r="B220" s="25" t="s">
        <v>227</v>
      </c>
      <c r="C220" s="12" t="s">
        <v>14</v>
      </c>
      <c r="D220" s="13">
        <v>4</v>
      </c>
      <c r="E220" s="14">
        <f t="shared" si="8"/>
        <v>0.33333333333333331</v>
      </c>
      <c r="F220" s="15">
        <v>2</v>
      </c>
    </row>
    <row r="221" spans="1:6" x14ac:dyDescent="0.25">
      <c r="A221" s="24" t="s">
        <v>219</v>
      </c>
      <c r="B221" s="25" t="s">
        <v>228</v>
      </c>
      <c r="C221" s="12" t="s">
        <v>14</v>
      </c>
      <c r="D221" s="13">
        <v>1</v>
      </c>
      <c r="E221" s="14">
        <f t="shared" si="8"/>
        <v>8.3333333333333329E-2</v>
      </c>
      <c r="F221" s="15">
        <f t="shared" ref="F221:F271" si="9">E221*8</f>
        <v>0.66666666666666663</v>
      </c>
    </row>
    <row r="222" spans="1:6" x14ac:dyDescent="0.25">
      <c r="A222" s="24" t="s">
        <v>219</v>
      </c>
      <c r="B222" s="25" t="s">
        <v>229</v>
      </c>
      <c r="C222" s="12" t="s">
        <v>9</v>
      </c>
      <c r="D222" s="13">
        <v>4</v>
      </c>
      <c r="E222" s="14">
        <f t="shared" si="8"/>
        <v>0.33333333333333331</v>
      </c>
      <c r="F222" s="15">
        <v>4</v>
      </c>
    </row>
    <row r="223" spans="1:6" x14ac:dyDescent="0.25">
      <c r="A223" s="24" t="s">
        <v>219</v>
      </c>
      <c r="B223" s="25" t="s">
        <v>230</v>
      </c>
      <c r="C223" s="12" t="s">
        <v>9</v>
      </c>
      <c r="D223" s="13">
        <v>4</v>
      </c>
      <c r="E223" s="14">
        <f t="shared" si="8"/>
        <v>0.33333333333333331</v>
      </c>
      <c r="F223" s="15">
        <v>4</v>
      </c>
    </row>
    <row r="224" spans="1:6" x14ac:dyDescent="0.25">
      <c r="A224" s="24" t="s">
        <v>219</v>
      </c>
      <c r="B224" s="25" t="s">
        <v>231</v>
      </c>
      <c r="C224" s="12" t="s">
        <v>9</v>
      </c>
      <c r="D224" s="13">
        <v>5</v>
      </c>
      <c r="E224" s="14">
        <f t="shared" si="8"/>
        <v>0.41666666666666669</v>
      </c>
      <c r="F224" s="15">
        <v>5</v>
      </c>
    </row>
    <row r="225" spans="1:6" x14ac:dyDescent="0.25">
      <c r="A225" s="24" t="s">
        <v>219</v>
      </c>
      <c r="B225" s="25" t="s">
        <v>232</v>
      </c>
      <c r="C225" s="12" t="s">
        <v>9</v>
      </c>
      <c r="D225" s="13">
        <v>4</v>
      </c>
      <c r="E225" s="14">
        <f t="shared" si="8"/>
        <v>0.33333333333333331</v>
      </c>
      <c r="F225" s="15">
        <v>4</v>
      </c>
    </row>
    <row r="226" spans="1:6" x14ac:dyDescent="0.25">
      <c r="A226" s="24" t="s">
        <v>219</v>
      </c>
      <c r="B226" s="25" t="s">
        <v>233</v>
      </c>
      <c r="C226" s="12" t="s">
        <v>9</v>
      </c>
      <c r="D226" s="13">
        <v>24</v>
      </c>
      <c r="E226" s="14">
        <f t="shared" si="8"/>
        <v>2</v>
      </c>
      <c r="F226" s="15">
        <v>15</v>
      </c>
    </row>
    <row r="227" spans="1:6" x14ac:dyDescent="0.25">
      <c r="A227" s="24" t="s">
        <v>219</v>
      </c>
      <c r="B227" s="25" t="s">
        <v>234</v>
      </c>
      <c r="C227" s="12" t="s">
        <v>9</v>
      </c>
      <c r="D227" s="13">
        <f>85+3</f>
        <v>88</v>
      </c>
      <c r="E227" s="14">
        <f t="shared" si="8"/>
        <v>7.333333333333333</v>
      </c>
      <c r="F227" s="15">
        <v>60</v>
      </c>
    </row>
    <row r="228" spans="1:6" x14ac:dyDescent="0.25">
      <c r="A228" s="24" t="s">
        <v>219</v>
      </c>
      <c r="B228" s="25" t="s">
        <v>235</v>
      </c>
      <c r="C228" s="12" t="s">
        <v>9</v>
      </c>
      <c r="D228" s="13">
        <v>2</v>
      </c>
      <c r="E228" s="14">
        <f t="shared" si="8"/>
        <v>0.16666666666666666</v>
      </c>
      <c r="F228" s="15">
        <v>2</v>
      </c>
    </row>
    <row r="229" spans="1:6" x14ac:dyDescent="0.25">
      <c r="A229" s="24" t="s">
        <v>219</v>
      </c>
      <c r="B229" s="25" t="s">
        <v>236</v>
      </c>
      <c r="C229" s="12" t="s">
        <v>9</v>
      </c>
      <c r="D229" s="13">
        <v>3</v>
      </c>
      <c r="E229" s="14">
        <f t="shared" si="8"/>
        <v>0.25</v>
      </c>
      <c r="F229" s="15">
        <v>2</v>
      </c>
    </row>
    <row r="230" spans="1:6" x14ac:dyDescent="0.25">
      <c r="A230" s="24" t="s">
        <v>219</v>
      </c>
      <c r="B230" s="25" t="s">
        <v>237</v>
      </c>
      <c r="C230" s="12" t="s">
        <v>14</v>
      </c>
      <c r="D230" s="13">
        <v>4</v>
      </c>
      <c r="E230" s="14">
        <f t="shared" si="8"/>
        <v>0.33333333333333331</v>
      </c>
      <c r="F230" s="15">
        <v>2</v>
      </c>
    </row>
    <row r="231" spans="1:6" x14ac:dyDescent="0.25">
      <c r="A231" s="24" t="s">
        <v>219</v>
      </c>
      <c r="B231" s="25" t="s">
        <v>238</v>
      </c>
      <c r="C231" s="12" t="s">
        <v>9</v>
      </c>
      <c r="D231" s="13">
        <v>92</v>
      </c>
      <c r="E231" s="14">
        <f t="shared" si="8"/>
        <v>7.666666666666667</v>
      </c>
      <c r="F231" s="15">
        <v>60</v>
      </c>
    </row>
    <row r="232" spans="1:6" x14ac:dyDescent="0.25">
      <c r="A232" s="24" t="s">
        <v>219</v>
      </c>
      <c r="B232" s="25" t="s">
        <v>239</v>
      </c>
      <c r="C232" s="12" t="s">
        <v>9</v>
      </c>
      <c r="D232" s="13">
        <v>8</v>
      </c>
      <c r="E232" s="14">
        <f t="shared" si="8"/>
        <v>0.66666666666666663</v>
      </c>
      <c r="F232" s="15">
        <v>5</v>
      </c>
    </row>
    <row r="233" spans="1:6" x14ac:dyDescent="0.25">
      <c r="A233" s="24" t="s">
        <v>219</v>
      </c>
      <c r="B233" s="25" t="s">
        <v>240</v>
      </c>
      <c r="C233" s="12" t="s">
        <v>9</v>
      </c>
      <c r="D233" s="13">
        <v>3</v>
      </c>
      <c r="E233" s="14">
        <f t="shared" si="8"/>
        <v>0.25</v>
      </c>
      <c r="F233" s="15">
        <v>3</v>
      </c>
    </row>
    <row r="234" spans="1:6" x14ac:dyDescent="0.25">
      <c r="A234" s="24" t="s">
        <v>219</v>
      </c>
      <c r="B234" s="25" t="s">
        <v>241</v>
      </c>
      <c r="C234" s="12" t="s">
        <v>9</v>
      </c>
      <c r="D234" s="13">
        <v>173</v>
      </c>
      <c r="E234" s="14">
        <f t="shared" si="8"/>
        <v>14.416666666666666</v>
      </c>
      <c r="F234" s="15">
        <v>100</v>
      </c>
    </row>
    <row r="235" spans="1:6" x14ac:dyDescent="0.25">
      <c r="A235" s="24" t="s">
        <v>219</v>
      </c>
      <c r="B235" s="25" t="s">
        <v>242</v>
      </c>
      <c r="C235" s="12" t="s">
        <v>9</v>
      </c>
      <c r="D235" s="13">
        <v>10</v>
      </c>
      <c r="E235" s="14">
        <f t="shared" si="8"/>
        <v>0.83333333333333337</v>
      </c>
      <c r="F235" s="15">
        <v>10</v>
      </c>
    </row>
    <row r="236" spans="1:6" x14ac:dyDescent="0.25">
      <c r="A236" s="24" t="s">
        <v>219</v>
      </c>
      <c r="B236" s="25" t="s">
        <v>243</v>
      </c>
      <c r="C236" s="12" t="s">
        <v>9</v>
      </c>
      <c r="D236" s="13">
        <f>43+16</f>
        <v>59</v>
      </c>
      <c r="E236" s="14">
        <f t="shared" si="8"/>
        <v>4.916666666666667</v>
      </c>
      <c r="F236" s="15">
        <v>40</v>
      </c>
    </row>
    <row r="237" spans="1:6" x14ac:dyDescent="0.25">
      <c r="A237" s="24" t="s">
        <v>219</v>
      </c>
      <c r="B237" s="25" t="s">
        <v>244</v>
      </c>
      <c r="C237" s="12" t="s">
        <v>9</v>
      </c>
      <c r="D237" s="13">
        <v>8</v>
      </c>
      <c r="E237" s="14">
        <f t="shared" si="8"/>
        <v>0.66666666666666663</v>
      </c>
      <c r="F237" s="15">
        <v>5</v>
      </c>
    </row>
    <row r="238" spans="1:6" x14ac:dyDescent="0.25">
      <c r="A238" s="24" t="s">
        <v>219</v>
      </c>
      <c r="B238" s="25" t="s">
        <v>245</v>
      </c>
      <c r="C238" s="12" t="s">
        <v>9</v>
      </c>
      <c r="D238" s="13">
        <v>2</v>
      </c>
      <c r="E238" s="14">
        <f t="shared" si="8"/>
        <v>0.16666666666666666</v>
      </c>
      <c r="F238" s="15">
        <v>2</v>
      </c>
    </row>
    <row r="239" spans="1:6" x14ac:dyDescent="0.25">
      <c r="A239" s="24" t="s">
        <v>219</v>
      </c>
      <c r="B239" s="25" t="s">
        <v>246</v>
      </c>
      <c r="C239" s="12" t="s">
        <v>14</v>
      </c>
      <c r="D239" s="13">
        <v>1</v>
      </c>
      <c r="E239" s="14">
        <f t="shared" si="8"/>
        <v>8.3333333333333329E-2</v>
      </c>
      <c r="F239" s="15">
        <f t="shared" si="9"/>
        <v>0.66666666666666663</v>
      </c>
    </row>
    <row r="240" spans="1:6" x14ac:dyDescent="0.25">
      <c r="A240" s="24" t="s">
        <v>219</v>
      </c>
      <c r="B240" s="25" t="s">
        <v>247</v>
      </c>
      <c r="C240" s="12" t="s">
        <v>14</v>
      </c>
      <c r="D240" s="13">
        <v>1</v>
      </c>
      <c r="E240" s="14">
        <f t="shared" si="8"/>
        <v>8.3333333333333329E-2</v>
      </c>
      <c r="F240" s="15">
        <f t="shared" si="9"/>
        <v>0.66666666666666663</v>
      </c>
    </row>
    <row r="241" spans="1:6" x14ac:dyDescent="0.25">
      <c r="A241" s="24" t="s">
        <v>219</v>
      </c>
      <c r="B241" s="25" t="s">
        <v>248</v>
      </c>
      <c r="C241" s="12" t="s">
        <v>14</v>
      </c>
      <c r="D241" s="13">
        <v>9</v>
      </c>
      <c r="E241" s="14">
        <f t="shared" si="8"/>
        <v>0.75</v>
      </c>
      <c r="F241" s="15">
        <v>5</v>
      </c>
    </row>
    <row r="242" spans="1:6" x14ac:dyDescent="0.25">
      <c r="A242" s="24" t="s">
        <v>219</v>
      </c>
      <c r="B242" s="25" t="s">
        <v>249</v>
      </c>
      <c r="C242" s="12" t="s">
        <v>9</v>
      </c>
      <c r="D242" s="13">
        <v>61</v>
      </c>
      <c r="E242" s="14">
        <f t="shared" si="8"/>
        <v>5.083333333333333</v>
      </c>
      <c r="F242" s="15">
        <v>40</v>
      </c>
    </row>
    <row r="243" spans="1:6" x14ac:dyDescent="0.25">
      <c r="A243" s="24" t="s">
        <v>219</v>
      </c>
      <c r="B243" s="25" t="s">
        <v>250</v>
      </c>
      <c r="C243" s="12" t="s">
        <v>9</v>
      </c>
      <c r="D243" s="13">
        <v>19</v>
      </c>
      <c r="E243" s="14">
        <f t="shared" si="8"/>
        <v>1.5833333333333333</v>
      </c>
      <c r="F243" s="15">
        <v>10</v>
      </c>
    </row>
    <row r="244" spans="1:6" x14ac:dyDescent="0.25">
      <c r="A244" s="24" t="s">
        <v>219</v>
      </c>
      <c r="B244" s="25" t="s">
        <v>251</v>
      </c>
      <c r="C244" s="12" t="s">
        <v>9</v>
      </c>
      <c r="D244" s="13">
        <v>16</v>
      </c>
      <c r="E244" s="14">
        <f t="shared" si="8"/>
        <v>1.3333333333333333</v>
      </c>
      <c r="F244" s="15">
        <v>10</v>
      </c>
    </row>
    <row r="245" spans="1:6" x14ac:dyDescent="0.25">
      <c r="A245" s="24" t="s">
        <v>219</v>
      </c>
      <c r="B245" s="25" t="s">
        <v>252</v>
      </c>
      <c r="C245" s="12" t="s">
        <v>9</v>
      </c>
      <c r="D245" s="13">
        <v>5</v>
      </c>
      <c r="E245" s="14">
        <f t="shared" si="8"/>
        <v>0.41666666666666669</v>
      </c>
      <c r="F245" s="15">
        <v>5</v>
      </c>
    </row>
    <row r="246" spans="1:6" x14ac:dyDescent="0.25">
      <c r="A246" s="24" t="s">
        <v>219</v>
      </c>
      <c r="B246" s="25" t="s">
        <v>253</v>
      </c>
      <c r="C246" s="12" t="s">
        <v>9</v>
      </c>
      <c r="D246" s="13">
        <v>5</v>
      </c>
      <c r="E246" s="14">
        <f t="shared" si="8"/>
        <v>0.41666666666666669</v>
      </c>
      <c r="F246" s="15">
        <v>5</v>
      </c>
    </row>
    <row r="247" spans="1:6" x14ac:dyDescent="0.25">
      <c r="A247" s="65" t="s">
        <v>254</v>
      </c>
      <c r="B247" s="66"/>
      <c r="C247" s="12" t="s">
        <v>14</v>
      </c>
      <c r="D247" s="13">
        <v>20</v>
      </c>
      <c r="E247" s="14">
        <f t="shared" si="8"/>
        <v>1.6666666666666667</v>
      </c>
      <c r="F247" s="15">
        <f t="shared" si="9"/>
        <v>13.333333333333334</v>
      </c>
    </row>
    <row r="248" spans="1:6" x14ac:dyDescent="0.25">
      <c r="A248" s="58" t="s">
        <v>255</v>
      </c>
      <c r="B248" s="58"/>
      <c r="C248" s="12" t="s">
        <v>14</v>
      </c>
      <c r="D248" s="13">
        <v>2</v>
      </c>
      <c r="E248" s="14">
        <f t="shared" si="8"/>
        <v>0.16666666666666666</v>
      </c>
      <c r="F248" s="15">
        <v>50</v>
      </c>
    </row>
    <row r="249" spans="1:6" x14ac:dyDescent="0.25">
      <c r="A249" s="58" t="s">
        <v>256</v>
      </c>
      <c r="B249" s="58"/>
      <c r="C249" s="12" t="s">
        <v>9</v>
      </c>
      <c r="D249" s="13">
        <v>20</v>
      </c>
      <c r="E249" s="14">
        <f t="shared" si="8"/>
        <v>1.6666666666666667</v>
      </c>
      <c r="F249" s="15">
        <v>50</v>
      </c>
    </row>
    <row r="250" spans="1:6" x14ac:dyDescent="0.25">
      <c r="A250" s="58" t="s">
        <v>257</v>
      </c>
      <c r="B250" s="58"/>
      <c r="C250" s="12" t="s">
        <v>9</v>
      </c>
      <c r="D250" s="13">
        <f>40+30</f>
        <v>70</v>
      </c>
      <c r="E250" s="14">
        <f t="shared" si="8"/>
        <v>5.833333333333333</v>
      </c>
      <c r="F250" s="15">
        <v>50</v>
      </c>
    </row>
    <row r="251" spans="1:6" x14ac:dyDescent="0.25">
      <c r="A251" s="58" t="s">
        <v>258</v>
      </c>
      <c r="B251" s="58"/>
      <c r="C251" s="12" t="s">
        <v>9</v>
      </c>
      <c r="D251" s="13">
        <v>108</v>
      </c>
      <c r="E251" s="14">
        <f t="shared" si="8"/>
        <v>9</v>
      </c>
      <c r="F251" s="15">
        <v>40</v>
      </c>
    </row>
    <row r="252" spans="1:6" x14ac:dyDescent="0.25">
      <c r="A252" s="58" t="s">
        <v>259</v>
      </c>
      <c r="B252" s="58"/>
      <c r="C252" s="12" t="s">
        <v>9</v>
      </c>
      <c r="D252" s="13">
        <v>17</v>
      </c>
      <c r="E252" s="14">
        <f t="shared" si="8"/>
        <v>1.4166666666666667</v>
      </c>
      <c r="F252" s="15">
        <v>10</v>
      </c>
    </row>
    <row r="253" spans="1:6" x14ac:dyDescent="0.25">
      <c r="A253" s="58" t="s">
        <v>260</v>
      </c>
      <c r="B253" s="58"/>
      <c r="C253" s="12" t="s">
        <v>9</v>
      </c>
      <c r="D253" s="13">
        <f>23+10</f>
        <v>33</v>
      </c>
      <c r="E253" s="14">
        <f t="shared" si="8"/>
        <v>2.75</v>
      </c>
      <c r="F253" s="15">
        <v>20</v>
      </c>
    </row>
    <row r="254" spans="1:6" x14ac:dyDescent="0.25">
      <c r="A254" s="58" t="s">
        <v>261</v>
      </c>
      <c r="B254" s="58"/>
      <c r="C254" s="12" t="s">
        <v>9</v>
      </c>
      <c r="D254" s="13">
        <v>168</v>
      </c>
      <c r="E254" s="14">
        <f t="shared" si="8"/>
        <v>14</v>
      </c>
      <c r="F254" s="15">
        <v>70</v>
      </c>
    </row>
    <row r="255" spans="1:6" x14ac:dyDescent="0.25">
      <c r="A255" s="58" t="s">
        <v>262</v>
      </c>
      <c r="B255" s="58"/>
      <c r="C255" s="12" t="s">
        <v>14</v>
      </c>
      <c r="D255" s="13">
        <v>10</v>
      </c>
      <c r="E255" s="14">
        <f t="shared" si="8"/>
        <v>0.83333333333333337</v>
      </c>
      <c r="F255" s="15">
        <v>5</v>
      </c>
    </row>
    <row r="256" spans="1:6" x14ac:dyDescent="0.25">
      <c r="A256" s="58" t="s">
        <v>263</v>
      </c>
      <c r="B256" s="58"/>
      <c r="C256" s="12" t="s">
        <v>9</v>
      </c>
      <c r="D256" s="13">
        <v>6</v>
      </c>
      <c r="E256" s="14">
        <f t="shared" si="8"/>
        <v>0.5</v>
      </c>
      <c r="F256" s="15">
        <v>5</v>
      </c>
    </row>
    <row r="257" spans="1:6" x14ac:dyDescent="0.25">
      <c r="A257" s="58" t="s">
        <v>264</v>
      </c>
      <c r="B257" s="58"/>
      <c r="C257" s="12" t="s">
        <v>9</v>
      </c>
      <c r="D257" s="13">
        <v>5</v>
      </c>
      <c r="E257" s="14">
        <f t="shared" si="8"/>
        <v>0.41666666666666669</v>
      </c>
      <c r="F257" s="15">
        <f t="shared" si="9"/>
        <v>3.3333333333333335</v>
      </c>
    </row>
    <row r="258" spans="1:6" x14ac:dyDescent="0.25">
      <c r="A258" s="58" t="s">
        <v>265</v>
      </c>
      <c r="B258" s="58"/>
      <c r="C258" s="12" t="s">
        <v>9</v>
      </c>
      <c r="D258" s="13">
        <v>21</v>
      </c>
      <c r="E258" s="14">
        <f t="shared" si="8"/>
        <v>1.75</v>
      </c>
      <c r="F258" s="15">
        <v>10</v>
      </c>
    </row>
    <row r="259" spans="1:6" x14ac:dyDescent="0.25">
      <c r="A259" s="58" t="s">
        <v>266</v>
      </c>
      <c r="B259" s="58"/>
      <c r="C259" s="12" t="s">
        <v>9</v>
      </c>
      <c r="D259" s="13">
        <v>10</v>
      </c>
      <c r="E259" s="14">
        <f t="shared" si="8"/>
        <v>0.83333333333333337</v>
      </c>
      <c r="F259" s="15">
        <v>5</v>
      </c>
    </row>
    <row r="260" spans="1:6" x14ac:dyDescent="0.25">
      <c r="A260" s="58" t="s">
        <v>267</v>
      </c>
      <c r="B260" s="58"/>
      <c r="C260" s="12" t="s">
        <v>9</v>
      </c>
      <c r="D260" s="13">
        <v>154</v>
      </c>
      <c r="E260" s="14">
        <f t="shared" si="8"/>
        <v>12.833333333333334</v>
      </c>
      <c r="F260" s="15">
        <v>100</v>
      </c>
    </row>
    <row r="261" spans="1:6" x14ac:dyDescent="0.25">
      <c r="A261" s="58" t="s">
        <v>268</v>
      </c>
      <c r="B261" s="58"/>
      <c r="C261" s="12" t="s">
        <v>9</v>
      </c>
      <c r="D261" s="13">
        <f>35+5</f>
        <v>40</v>
      </c>
      <c r="E261" s="14">
        <f t="shared" si="8"/>
        <v>3.3333333333333335</v>
      </c>
      <c r="F261" s="15">
        <v>30</v>
      </c>
    </row>
    <row r="262" spans="1:6" x14ac:dyDescent="0.25">
      <c r="A262" s="58" t="s">
        <v>269</v>
      </c>
      <c r="B262" s="58"/>
      <c r="C262" s="12" t="s">
        <v>9</v>
      </c>
      <c r="D262" s="13">
        <v>234</v>
      </c>
      <c r="E262" s="14">
        <f t="shared" si="8"/>
        <v>19.5</v>
      </c>
      <c r="F262" s="15">
        <v>150</v>
      </c>
    </row>
    <row r="263" spans="1:6" x14ac:dyDescent="0.25">
      <c r="A263" s="58" t="s">
        <v>270</v>
      </c>
      <c r="B263" s="58"/>
      <c r="C263" s="12" t="s">
        <v>9</v>
      </c>
      <c r="D263" s="13">
        <v>5</v>
      </c>
      <c r="E263" s="14">
        <f t="shared" si="8"/>
        <v>0.41666666666666669</v>
      </c>
      <c r="F263" s="15">
        <v>5</v>
      </c>
    </row>
    <row r="264" spans="1:6" x14ac:dyDescent="0.25">
      <c r="A264" s="58" t="s">
        <v>271</v>
      </c>
      <c r="B264" s="58"/>
      <c r="C264" s="12" t="s">
        <v>9</v>
      </c>
      <c r="D264" s="13">
        <v>10</v>
      </c>
      <c r="E264" s="14">
        <f t="shared" si="8"/>
        <v>0.83333333333333337</v>
      </c>
      <c r="F264" s="15">
        <v>10</v>
      </c>
    </row>
    <row r="265" spans="1:6" x14ac:dyDescent="0.25">
      <c r="A265" s="58" t="s">
        <v>272</v>
      </c>
      <c r="B265" s="58"/>
      <c r="C265" s="12" t="s">
        <v>9</v>
      </c>
      <c r="D265" s="13">
        <v>706</v>
      </c>
      <c r="E265" s="14">
        <f t="shared" si="8"/>
        <v>58.833333333333336</v>
      </c>
      <c r="F265" s="15">
        <v>350</v>
      </c>
    </row>
    <row r="266" spans="1:6" x14ac:dyDescent="0.25">
      <c r="A266" s="58" t="s">
        <v>273</v>
      </c>
      <c r="B266" s="58"/>
      <c r="C266" s="12" t="s">
        <v>9</v>
      </c>
      <c r="D266" s="13">
        <v>10</v>
      </c>
      <c r="E266" s="14">
        <f t="shared" si="8"/>
        <v>0.83333333333333337</v>
      </c>
      <c r="F266" s="15">
        <v>10</v>
      </c>
    </row>
    <row r="267" spans="1:6" x14ac:dyDescent="0.25">
      <c r="A267" s="58" t="s">
        <v>274</v>
      </c>
      <c r="B267" s="58"/>
      <c r="C267" s="12" t="s">
        <v>14</v>
      </c>
      <c r="D267" s="13">
        <v>39</v>
      </c>
      <c r="E267" s="14">
        <f t="shared" si="8"/>
        <v>3.25</v>
      </c>
      <c r="F267" s="15">
        <v>30</v>
      </c>
    </row>
    <row r="268" spans="1:6" x14ac:dyDescent="0.25">
      <c r="A268" s="58" t="s">
        <v>275</v>
      </c>
      <c r="B268" s="58"/>
      <c r="C268" s="12" t="s">
        <v>9</v>
      </c>
      <c r="D268" s="13">
        <v>40</v>
      </c>
      <c r="E268" s="14">
        <f t="shared" si="8"/>
        <v>3.3333333333333335</v>
      </c>
      <c r="F268" s="15">
        <v>20</v>
      </c>
    </row>
    <row r="269" spans="1:6" x14ac:dyDescent="0.25">
      <c r="A269" s="58" t="s">
        <v>276</v>
      </c>
      <c r="B269" s="58"/>
      <c r="C269" s="12" t="s">
        <v>9</v>
      </c>
      <c r="D269" s="13">
        <v>495</v>
      </c>
      <c r="E269" s="14">
        <f t="shared" si="8"/>
        <v>41.25</v>
      </c>
      <c r="F269" s="15">
        <v>300</v>
      </c>
    </row>
    <row r="270" spans="1:6" x14ac:dyDescent="0.25">
      <c r="A270" s="59" t="s">
        <v>277</v>
      </c>
      <c r="B270" s="59"/>
      <c r="C270" s="12" t="s">
        <v>9</v>
      </c>
      <c r="D270" s="13">
        <v>8</v>
      </c>
      <c r="E270" s="14">
        <f t="shared" si="8"/>
        <v>0.66666666666666663</v>
      </c>
      <c r="F270" s="15">
        <f t="shared" si="9"/>
        <v>5.333333333333333</v>
      </c>
    </row>
    <row r="271" spans="1:6" x14ac:dyDescent="0.25">
      <c r="A271" s="58" t="s">
        <v>278</v>
      </c>
      <c r="B271" s="58"/>
      <c r="C271" s="12" t="s">
        <v>9</v>
      </c>
      <c r="D271" s="13">
        <v>8</v>
      </c>
      <c r="E271" s="14">
        <f t="shared" si="8"/>
        <v>0.66666666666666663</v>
      </c>
      <c r="F271" s="15">
        <f t="shared" si="9"/>
        <v>5.333333333333333</v>
      </c>
    </row>
    <row r="272" spans="1:6" x14ac:dyDescent="0.25">
      <c r="A272" s="59" t="s">
        <v>279</v>
      </c>
      <c r="B272" s="59"/>
      <c r="C272" s="12" t="s">
        <v>9</v>
      </c>
      <c r="D272" s="13">
        <v>25</v>
      </c>
      <c r="E272" s="14">
        <f t="shared" si="8"/>
        <v>2.0833333333333335</v>
      </c>
      <c r="F272" s="15">
        <v>20</v>
      </c>
    </row>
    <row r="273" spans="1:6" x14ac:dyDescent="0.25">
      <c r="A273" s="58" t="s">
        <v>280</v>
      </c>
      <c r="B273" s="58"/>
      <c r="C273" s="12" t="s">
        <v>9</v>
      </c>
      <c r="D273" s="13">
        <v>755</v>
      </c>
      <c r="E273" s="14">
        <f t="shared" si="8"/>
        <v>62.916666666666664</v>
      </c>
      <c r="F273" s="15">
        <v>500</v>
      </c>
    </row>
    <row r="274" spans="1:6" x14ac:dyDescent="0.25">
      <c r="A274" s="58" t="s">
        <v>281</v>
      </c>
      <c r="B274" s="58"/>
      <c r="C274" s="12" t="s">
        <v>9</v>
      </c>
      <c r="D274" s="13">
        <v>48</v>
      </c>
      <c r="E274" s="14">
        <f t="shared" si="8"/>
        <v>4</v>
      </c>
      <c r="F274" s="15">
        <v>30</v>
      </c>
    </row>
    <row r="275" spans="1:6" x14ac:dyDescent="0.25">
      <c r="A275" s="58" t="s">
        <v>282</v>
      </c>
      <c r="B275" s="58"/>
      <c r="C275" s="12" t="s">
        <v>9</v>
      </c>
      <c r="D275" s="13">
        <f>429+13</f>
        <v>442</v>
      </c>
      <c r="E275" s="14">
        <f t="shared" si="8"/>
        <v>36.833333333333336</v>
      </c>
      <c r="F275" s="15">
        <v>250</v>
      </c>
    </row>
    <row r="276" spans="1:6" x14ac:dyDescent="0.25">
      <c r="A276" s="58" t="s">
        <v>283</v>
      </c>
      <c r="B276" s="58"/>
      <c r="C276" s="12" t="s">
        <v>9</v>
      </c>
      <c r="D276" s="13">
        <f>50+75</f>
        <v>125</v>
      </c>
      <c r="E276" s="14">
        <f t="shared" si="8"/>
        <v>10.416666666666666</v>
      </c>
      <c r="F276" s="15">
        <v>80</v>
      </c>
    </row>
    <row r="277" spans="1:6" x14ac:dyDescent="0.25">
      <c r="A277" s="58" t="s">
        <v>284</v>
      </c>
      <c r="B277" s="58"/>
      <c r="C277" s="12" t="s">
        <v>14</v>
      </c>
      <c r="D277" s="13">
        <v>5</v>
      </c>
      <c r="E277" s="14">
        <f t="shared" si="8"/>
        <v>0.41666666666666669</v>
      </c>
      <c r="F277" s="15">
        <v>10</v>
      </c>
    </row>
    <row r="278" spans="1:6" x14ac:dyDescent="0.25">
      <c r="A278" s="58" t="s">
        <v>285</v>
      </c>
      <c r="B278" s="58"/>
      <c r="C278" s="12" t="s">
        <v>9</v>
      </c>
      <c r="D278" s="13">
        <v>15</v>
      </c>
      <c r="E278" s="14">
        <f t="shared" si="8"/>
        <v>1.25</v>
      </c>
      <c r="F278" s="15">
        <v>10</v>
      </c>
    </row>
    <row r="279" spans="1:6" x14ac:dyDescent="0.25">
      <c r="A279" s="58" t="s">
        <v>286</v>
      </c>
      <c r="B279" s="58"/>
      <c r="C279" s="12" t="s">
        <v>9</v>
      </c>
      <c r="D279" s="13">
        <v>11</v>
      </c>
      <c r="E279" s="14">
        <f t="shared" si="8"/>
        <v>0.91666666666666663</v>
      </c>
      <c r="F279" s="15">
        <v>10</v>
      </c>
    </row>
    <row r="280" spans="1:6" x14ac:dyDescent="0.25">
      <c r="A280" s="58" t="s">
        <v>287</v>
      </c>
      <c r="B280" s="58"/>
      <c r="C280" s="12" t="s">
        <v>9</v>
      </c>
      <c r="D280" s="13">
        <v>4</v>
      </c>
      <c r="E280" s="14">
        <f t="shared" si="8"/>
        <v>0.33333333333333331</v>
      </c>
      <c r="F280" s="15">
        <v>10</v>
      </c>
    </row>
    <row r="281" spans="1:6" x14ac:dyDescent="0.25">
      <c r="A281" s="58" t="s">
        <v>288</v>
      </c>
      <c r="B281" s="58"/>
      <c r="C281" s="12" t="s">
        <v>14</v>
      </c>
      <c r="D281" s="13">
        <v>4</v>
      </c>
      <c r="E281" s="14">
        <f t="shared" ref="E281:E344" si="10">D281/12</f>
        <v>0.33333333333333331</v>
      </c>
      <c r="F281" s="15">
        <v>10</v>
      </c>
    </row>
    <row r="282" spans="1:6" x14ac:dyDescent="0.25">
      <c r="A282" s="26" t="s">
        <v>289</v>
      </c>
      <c r="B282" s="27" t="s">
        <v>290</v>
      </c>
      <c r="C282" s="12" t="s">
        <v>9</v>
      </c>
      <c r="D282" s="13">
        <v>15</v>
      </c>
      <c r="E282" s="14">
        <f t="shared" si="10"/>
        <v>1.25</v>
      </c>
      <c r="F282" s="15">
        <v>10</v>
      </c>
    </row>
    <row r="283" spans="1:6" x14ac:dyDescent="0.25">
      <c r="A283" s="26" t="s">
        <v>289</v>
      </c>
      <c r="B283" s="27" t="s">
        <v>291</v>
      </c>
      <c r="C283" s="12" t="s">
        <v>9</v>
      </c>
      <c r="D283" s="13">
        <v>1</v>
      </c>
      <c r="E283" s="14">
        <f t="shared" si="10"/>
        <v>8.3333333333333329E-2</v>
      </c>
      <c r="F283" s="15">
        <v>5</v>
      </c>
    </row>
    <row r="284" spans="1:6" x14ac:dyDescent="0.25">
      <c r="A284" s="26" t="s">
        <v>289</v>
      </c>
      <c r="B284" s="27" t="s">
        <v>292</v>
      </c>
      <c r="C284" s="12" t="s">
        <v>9</v>
      </c>
      <c r="D284" s="13">
        <v>2</v>
      </c>
      <c r="E284" s="14">
        <f t="shared" si="10"/>
        <v>0.16666666666666666</v>
      </c>
      <c r="F284" s="15">
        <v>3</v>
      </c>
    </row>
    <row r="285" spans="1:6" x14ac:dyDescent="0.25">
      <c r="A285" s="26" t="s">
        <v>289</v>
      </c>
      <c r="B285" s="27" t="s">
        <v>293</v>
      </c>
      <c r="C285" s="12" t="s">
        <v>9</v>
      </c>
      <c r="D285" s="13">
        <v>6</v>
      </c>
      <c r="E285" s="14">
        <f t="shared" si="10"/>
        <v>0.5</v>
      </c>
      <c r="F285" s="15">
        <v>5</v>
      </c>
    </row>
    <row r="286" spans="1:6" x14ac:dyDescent="0.25">
      <c r="A286" s="26" t="s">
        <v>289</v>
      </c>
      <c r="B286" s="27" t="s">
        <v>294</v>
      </c>
      <c r="C286" s="12" t="s">
        <v>14</v>
      </c>
      <c r="D286" s="13">
        <v>1</v>
      </c>
      <c r="E286" s="14">
        <f t="shared" si="10"/>
        <v>8.3333333333333329E-2</v>
      </c>
      <c r="F286" s="15">
        <v>4</v>
      </c>
    </row>
    <row r="287" spans="1:6" x14ac:dyDescent="0.25">
      <c r="A287" s="26" t="s">
        <v>289</v>
      </c>
      <c r="B287" s="27" t="s">
        <v>295</v>
      </c>
      <c r="C287" s="12" t="s">
        <v>9</v>
      </c>
      <c r="D287" s="13">
        <v>12</v>
      </c>
      <c r="E287" s="14">
        <f t="shared" si="10"/>
        <v>1</v>
      </c>
      <c r="F287" s="15">
        <v>7</v>
      </c>
    </row>
    <row r="288" spans="1:6" x14ac:dyDescent="0.25">
      <c r="A288" s="26" t="s">
        <v>289</v>
      </c>
      <c r="B288" s="27" t="s">
        <v>296</v>
      </c>
      <c r="C288" s="12" t="s">
        <v>9</v>
      </c>
      <c r="D288" s="13">
        <v>9</v>
      </c>
      <c r="E288" s="14">
        <f t="shared" si="10"/>
        <v>0.75</v>
      </c>
      <c r="F288" s="15">
        <v>5</v>
      </c>
    </row>
    <row r="289" spans="1:6" x14ac:dyDescent="0.25">
      <c r="A289" s="26" t="s">
        <v>289</v>
      </c>
      <c r="B289" s="27" t="s">
        <v>297</v>
      </c>
      <c r="C289" s="12" t="s">
        <v>9</v>
      </c>
      <c r="D289" s="13">
        <v>13</v>
      </c>
      <c r="E289" s="14">
        <f t="shared" si="10"/>
        <v>1.0833333333333333</v>
      </c>
      <c r="F289" s="15">
        <v>5</v>
      </c>
    </row>
    <row r="290" spans="1:6" x14ac:dyDescent="0.25">
      <c r="A290" s="26" t="s">
        <v>289</v>
      </c>
      <c r="B290" s="27" t="s">
        <v>298</v>
      </c>
      <c r="C290" s="12" t="s">
        <v>9</v>
      </c>
      <c r="D290" s="13">
        <v>1</v>
      </c>
      <c r="E290" s="14">
        <f t="shared" si="10"/>
        <v>8.3333333333333329E-2</v>
      </c>
      <c r="F290" s="15">
        <v>3</v>
      </c>
    </row>
    <row r="291" spans="1:6" x14ac:dyDescent="0.25">
      <c r="A291" s="26" t="s">
        <v>289</v>
      </c>
      <c r="B291" s="27" t="s">
        <v>299</v>
      </c>
      <c r="C291" s="12" t="s">
        <v>9</v>
      </c>
      <c r="D291" s="13">
        <v>8</v>
      </c>
      <c r="E291" s="14">
        <f t="shared" si="10"/>
        <v>0.66666666666666663</v>
      </c>
      <c r="F291" s="15">
        <v>5</v>
      </c>
    </row>
    <row r="292" spans="1:6" x14ac:dyDescent="0.25">
      <c r="A292" s="26" t="s">
        <v>289</v>
      </c>
      <c r="B292" s="27" t="s">
        <v>300</v>
      </c>
      <c r="C292" s="12" t="s">
        <v>9</v>
      </c>
      <c r="D292" s="13">
        <v>2</v>
      </c>
      <c r="E292" s="14">
        <f t="shared" si="10"/>
        <v>0.16666666666666666</v>
      </c>
      <c r="F292" s="15">
        <v>5</v>
      </c>
    </row>
    <row r="293" spans="1:6" x14ac:dyDescent="0.25">
      <c r="A293" s="26" t="s">
        <v>289</v>
      </c>
      <c r="B293" s="27" t="s">
        <v>301</v>
      </c>
      <c r="C293" s="12" t="s">
        <v>9</v>
      </c>
      <c r="D293" s="13">
        <v>2</v>
      </c>
      <c r="E293" s="14">
        <f t="shared" si="10"/>
        <v>0.16666666666666666</v>
      </c>
      <c r="F293" s="15">
        <v>2</v>
      </c>
    </row>
    <row r="294" spans="1:6" x14ac:dyDescent="0.25">
      <c r="A294" s="26" t="s">
        <v>289</v>
      </c>
      <c r="B294" s="27" t="s">
        <v>302</v>
      </c>
      <c r="C294" s="12" t="s">
        <v>9</v>
      </c>
      <c r="D294" s="13">
        <v>6</v>
      </c>
      <c r="E294" s="14">
        <f t="shared" si="10"/>
        <v>0.5</v>
      </c>
      <c r="F294" s="15">
        <v>4</v>
      </c>
    </row>
    <row r="295" spans="1:6" x14ac:dyDescent="0.25">
      <c r="A295" s="26" t="s">
        <v>289</v>
      </c>
      <c r="B295" s="27" t="s">
        <v>303</v>
      </c>
      <c r="C295" s="12" t="s">
        <v>14</v>
      </c>
      <c r="D295" s="13">
        <v>1</v>
      </c>
      <c r="E295" s="14">
        <f t="shared" si="10"/>
        <v>8.3333333333333329E-2</v>
      </c>
      <c r="F295" s="15">
        <v>1</v>
      </c>
    </row>
    <row r="296" spans="1:6" x14ac:dyDescent="0.25">
      <c r="A296" s="26" t="s">
        <v>289</v>
      </c>
      <c r="B296" s="27" t="s">
        <v>304</v>
      </c>
      <c r="C296" s="12" t="s">
        <v>9</v>
      </c>
      <c r="D296" s="13">
        <v>7</v>
      </c>
      <c r="E296" s="14">
        <f t="shared" si="10"/>
        <v>0.58333333333333337</v>
      </c>
      <c r="F296" s="15">
        <v>5</v>
      </c>
    </row>
    <row r="297" spans="1:6" x14ac:dyDescent="0.25">
      <c r="A297" s="26" t="s">
        <v>289</v>
      </c>
      <c r="B297" s="27" t="s">
        <v>305</v>
      </c>
      <c r="C297" s="12" t="s">
        <v>14</v>
      </c>
      <c r="D297" s="13">
        <v>1</v>
      </c>
      <c r="E297" s="14">
        <f t="shared" si="10"/>
        <v>8.3333333333333329E-2</v>
      </c>
      <c r="F297" s="15">
        <v>1</v>
      </c>
    </row>
    <row r="298" spans="1:6" x14ac:dyDescent="0.25">
      <c r="A298" s="26" t="s">
        <v>289</v>
      </c>
      <c r="B298" s="27" t="s">
        <v>306</v>
      </c>
      <c r="C298" s="12" t="s">
        <v>9</v>
      </c>
      <c r="D298" s="13">
        <v>4</v>
      </c>
      <c r="E298" s="14">
        <f t="shared" si="10"/>
        <v>0.33333333333333331</v>
      </c>
      <c r="F298" s="15">
        <v>2</v>
      </c>
    </row>
    <row r="299" spans="1:6" x14ac:dyDescent="0.25">
      <c r="A299" s="26" t="s">
        <v>289</v>
      </c>
      <c r="B299" s="27" t="s">
        <v>307</v>
      </c>
      <c r="C299" s="12" t="s">
        <v>9</v>
      </c>
      <c r="D299" s="13">
        <v>3</v>
      </c>
      <c r="E299" s="14">
        <f t="shared" si="10"/>
        <v>0.25</v>
      </c>
      <c r="F299" s="15">
        <v>2</v>
      </c>
    </row>
    <row r="300" spans="1:6" x14ac:dyDescent="0.25">
      <c r="A300" s="26" t="s">
        <v>289</v>
      </c>
      <c r="B300" s="27" t="s">
        <v>308</v>
      </c>
      <c r="C300" s="12" t="s">
        <v>9</v>
      </c>
      <c r="D300" s="13">
        <v>2</v>
      </c>
      <c r="E300" s="14">
        <f t="shared" si="10"/>
        <v>0.16666666666666666</v>
      </c>
      <c r="F300" s="15">
        <v>2</v>
      </c>
    </row>
    <row r="301" spans="1:6" x14ac:dyDescent="0.25">
      <c r="A301" s="26" t="s">
        <v>289</v>
      </c>
      <c r="B301" s="27" t="s">
        <v>309</v>
      </c>
      <c r="C301" s="12" t="s">
        <v>14</v>
      </c>
      <c r="D301" s="13">
        <v>1</v>
      </c>
      <c r="E301" s="14">
        <f t="shared" si="10"/>
        <v>8.3333333333333329E-2</v>
      </c>
      <c r="F301" s="15">
        <v>2</v>
      </c>
    </row>
    <row r="302" spans="1:6" x14ac:dyDescent="0.25">
      <c r="A302" s="26" t="s">
        <v>289</v>
      </c>
      <c r="B302" s="27" t="s">
        <v>310</v>
      </c>
      <c r="C302" s="12" t="s">
        <v>9</v>
      </c>
      <c r="D302" s="13">
        <v>2</v>
      </c>
      <c r="E302" s="14">
        <f t="shared" si="10"/>
        <v>0.16666666666666666</v>
      </c>
      <c r="F302" s="15">
        <v>2</v>
      </c>
    </row>
    <row r="303" spans="1:6" x14ac:dyDescent="0.25">
      <c r="A303" s="26" t="s">
        <v>289</v>
      </c>
      <c r="B303" s="27" t="s">
        <v>311</v>
      </c>
      <c r="C303" s="12" t="s">
        <v>9</v>
      </c>
      <c r="D303" s="13">
        <v>2</v>
      </c>
      <c r="E303" s="14">
        <f t="shared" si="10"/>
        <v>0.16666666666666666</v>
      </c>
      <c r="F303" s="15">
        <v>1</v>
      </c>
    </row>
    <row r="304" spans="1:6" x14ac:dyDescent="0.25">
      <c r="A304" s="26" t="s">
        <v>289</v>
      </c>
      <c r="B304" s="27" t="s">
        <v>312</v>
      </c>
      <c r="C304" s="12" t="s">
        <v>14</v>
      </c>
      <c r="D304" s="13">
        <v>2</v>
      </c>
      <c r="E304" s="14">
        <f t="shared" si="10"/>
        <v>0.16666666666666666</v>
      </c>
      <c r="F304" s="15">
        <v>1</v>
      </c>
    </row>
    <row r="305" spans="1:6" x14ac:dyDescent="0.25">
      <c r="A305" s="26" t="s">
        <v>289</v>
      </c>
      <c r="B305" s="27" t="s">
        <v>313</v>
      </c>
      <c r="C305" s="12" t="s">
        <v>9</v>
      </c>
      <c r="D305" s="13">
        <v>2</v>
      </c>
      <c r="E305" s="14">
        <f t="shared" si="10"/>
        <v>0.16666666666666666</v>
      </c>
      <c r="F305" s="15">
        <v>1</v>
      </c>
    </row>
    <row r="306" spans="1:6" x14ac:dyDescent="0.25">
      <c r="A306" s="26" t="s">
        <v>289</v>
      </c>
      <c r="B306" s="27" t="s">
        <v>314</v>
      </c>
      <c r="C306" s="12" t="s">
        <v>9</v>
      </c>
      <c r="D306" s="13">
        <v>2</v>
      </c>
      <c r="E306" s="14">
        <f t="shared" si="10"/>
        <v>0.16666666666666666</v>
      </c>
      <c r="F306" s="15">
        <v>1</v>
      </c>
    </row>
    <row r="307" spans="1:6" x14ac:dyDescent="0.25">
      <c r="A307" s="26" t="s">
        <v>289</v>
      </c>
      <c r="B307" s="27" t="s">
        <v>315</v>
      </c>
      <c r="C307" s="12" t="s">
        <v>9</v>
      </c>
      <c r="D307" s="13">
        <v>1</v>
      </c>
      <c r="E307" s="14">
        <f t="shared" si="10"/>
        <v>8.3333333333333329E-2</v>
      </c>
      <c r="F307" s="15">
        <v>1</v>
      </c>
    </row>
    <row r="308" spans="1:6" x14ac:dyDescent="0.25">
      <c r="A308" s="26" t="s">
        <v>289</v>
      </c>
      <c r="B308" s="27" t="s">
        <v>316</v>
      </c>
      <c r="C308" s="12" t="s">
        <v>14</v>
      </c>
      <c r="D308" s="13">
        <v>1</v>
      </c>
      <c r="E308" s="14">
        <f t="shared" si="10"/>
        <v>8.3333333333333329E-2</v>
      </c>
      <c r="F308" s="15">
        <v>1</v>
      </c>
    </row>
    <row r="309" spans="1:6" x14ac:dyDescent="0.25">
      <c r="A309" s="26" t="s">
        <v>289</v>
      </c>
      <c r="B309" s="27" t="s">
        <v>317</v>
      </c>
      <c r="C309" s="12" t="s">
        <v>9</v>
      </c>
      <c r="D309" s="13">
        <v>1</v>
      </c>
      <c r="E309" s="14">
        <f t="shared" si="10"/>
        <v>8.3333333333333329E-2</v>
      </c>
      <c r="F309" s="15">
        <v>1</v>
      </c>
    </row>
    <row r="310" spans="1:6" x14ac:dyDescent="0.25">
      <c r="A310" s="26" t="s">
        <v>289</v>
      </c>
      <c r="B310" s="27" t="s">
        <v>318</v>
      </c>
      <c r="C310" s="12" t="s">
        <v>319</v>
      </c>
      <c r="D310" s="13">
        <v>2</v>
      </c>
      <c r="E310" s="14">
        <f t="shared" si="10"/>
        <v>0.16666666666666666</v>
      </c>
      <c r="F310" s="15">
        <v>1</v>
      </c>
    </row>
    <row r="311" spans="1:6" x14ac:dyDescent="0.25">
      <c r="A311" s="26" t="s">
        <v>289</v>
      </c>
      <c r="B311" s="27" t="s">
        <v>320</v>
      </c>
      <c r="C311" s="12" t="s">
        <v>14</v>
      </c>
      <c r="D311" s="13">
        <v>1</v>
      </c>
      <c r="E311" s="14">
        <f t="shared" si="10"/>
        <v>8.3333333333333329E-2</v>
      </c>
      <c r="F311" s="15">
        <v>1</v>
      </c>
    </row>
    <row r="312" spans="1:6" x14ac:dyDescent="0.25">
      <c r="A312" s="26" t="s">
        <v>289</v>
      </c>
      <c r="B312" s="27" t="s">
        <v>321</v>
      </c>
      <c r="C312" s="12" t="s">
        <v>9</v>
      </c>
      <c r="D312" s="13">
        <v>11</v>
      </c>
      <c r="E312" s="14">
        <f t="shared" si="10"/>
        <v>0.91666666666666663</v>
      </c>
      <c r="F312" s="15">
        <v>5</v>
      </c>
    </row>
    <row r="313" spans="1:6" x14ac:dyDescent="0.25">
      <c r="A313" s="26" t="s">
        <v>289</v>
      </c>
      <c r="B313" s="27" t="s">
        <v>322</v>
      </c>
      <c r="C313" s="12" t="s">
        <v>9</v>
      </c>
      <c r="D313" s="13">
        <v>58</v>
      </c>
      <c r="E313" s="14">
        <f t="shared" si="10"/>
        <v>4.833333333333333</v>
      </c>
      <c r="F313" s="15">
        <v>30</v>
      </c>
    </row>
    <row r="314" spans="1:6" x14ac:dyDescent="0.25">
      <c r="A314" s="26" t="s">
        <v>289</v>
      </c>
      <c r="B314" s="27" t="s">
        <v>323</v>
      </c>
      <c r="C314" s="12" t="s">
        <v>9</v>
      </c>
      <c r="D314" s="13">
        <v>33</v>
      </c>
      <c r="E314" s="14">
        <f t="shared" si="10"/>
        <v>2.75</v>
      </c>
      <c r="F314" s="15">
        <v>15</v>
      </c>
    </row>
    <row r="315" spans="1:6" x14ac:dyDescent="0.25">
      <c r="A315" s="26" t="s">
        <v>289</v>
      </c>
      <c r="B315" s="27" t="s">
        <v>324</v>
      </c>
      <c r="C315" s="12" t="s">
        <v>9</v>
      </c>
      <c r="D315" s="13">
        <v>5</v>
      </c>
      <c r="E315" s="14">
        <f t="shared" si="10"/>
        <v>0.41666666666666669</v>
      </c>
      <c r="F315" s="15">
        <v>5</v>
      </c>
    </row>
    <row r="316" spans="1:6" x14ac:dyDescent="0.25">
      <c r="A316" s="26" t="s">
        <v>289</v>
      </c>
      <c r="B316" s="27" t="s">
        <v>325</v>
      </c>
      <c r="C316" s="12" t="s">
        <v>9</v>
      </c>
      <c r="D316" s="13">
        <v>8</v>
      </c>
      <c r="E316" s="14">
        <f t="shared" si="10"/>
        <v>0.66666666666666663</v>
      </c>
      <c r="F316" s="15">
        <v>5</v>
      </c>
    </row>
    <row r="317" spans="1:6" x14ac:dyDescent="0.25">
      <c r="A317" s="26" t="s">
        <v>289</v>
      </c>
      <c r="B317" s="27" t="s">
        <v>326</v>
      </c>
      <c r="C317" s="12" t="s">
        <v>9</v>
      </c>
      <c r="D317" s="13">
        <v>1</v>
      </c>
      <c r="E317" s="14">
        <f t="shared" si="10"/>
        <v>8.3333333333333329E-2</v>
      </c>
      <c r="F317" s="15">
        <v>1</v>
      </c>
    </row>
    <row r="318" spans="1:6" x14ac:dyDescent="0.25">
      <c r="A318" s="26" t="s">
        <v>289</v>
      </c>
      <c r="B318" s="27" t="s">
        <v>327</v>
      </c>
      <c r="C318" s="12" t="s">
        <v>9</v>
      </c>
      <c r="D318" s="13">
        <v>1</v>
      </c>
      <c r="E318" s="14">
        <f t="shared" si="10"/>
        <v>8.3333333333333329E-2</v>
      </c>
      <c r="F318" s="15">
        <v>1</v>
      </c>
    </row>
    <row r="319" spans="1:6" x14ac:dyDescent="0.25">
      <c r="A319" s="26" t="s">
        <v>289</v>
      </c>
      <c r="B319" s="27" t="s">
        <v>328</v>
      </c>
      <c r="C319" s="12" t="s">
        <v>9</v>
      </c>
      <c r="D319" s="13">
        <v>10</v>
      </c>
      <c r="E319" s="14">
        <f t="shared" si="10"/>
        <v>0.83333333333333337</v>
      </c>
      <c r="F319" s="15">
        <v>5</v>
      </c>
    </row>
    <row r="320" spans="1:6" x14ac:dyDescent="0.25">
      <c r="A320" s="26" t="s">
        <v>289</v>
      </c>
      <c r="B320" s="27" t="s">
        <v>329</v>
      </c>
      <c r="C320" s="12" t="s">
        <v>9</v>
      </c>
      <c r="D320" s="13">
        <v>3</v>
      </c>
      <c r="E320" s="14">
        <f t="shared" si="10"/>
        <v>0.25</v>
      </c>
      <c r="F320" s="15">
        <v>2</v>
      </c>
    </row>
    <row r="321" spans="1:6" x14ac:dyDescent="0.25">
      <c r="A321" s="26" t="s">
        <v>289</v>
      </c>
      <c r="B321" s="27" t="s">
        <v>330</v>
      </c>
      <c r="C321" s="12" t="s">
        <v>9</v>
      </c>
      <c r="D321" s="13">
        <v>17</v>
      </c>
      <c r="E321" s="14">
        <f t="shared" si="10"/>
        <v>1.4166666666666667</v>
      </c>
      <c r="F321" s="15">
        <v>10</v>
      </c>
    </row>
    <row r="322" spans="1:6" x14ac:dyDescent="0.25">
      <c r="A322" s="26" t="s">
        <v>289</v>
      </c>
      <c r="B322" s="27" t="s">
        <v>331</v>
      </c>
      <c r="C322" s="12" t="s">
        <v>9</v>
      </c>
      <c r="D322" s="13">
        <v>16</v>
      </c>
      <c r="E322" s="14">
        <f t="shared" si="10"/>
        <v>1.3333333333333333</v>
      </c>
      <c r="F322" s="15">
        <v>5</v>
      </c>
    </row>
    <row r="323" spans="1:6" x14ac:dyDescent="0.25">
      <c r="A323" s="26" t="s">
        <v>289</v>
      </c>
      <c r="B323" s="27" t="s">
        <v>332</v>
      </c>
      <c r="C323" s="12" t="s">
        <v>9</v>
      </c>
      <c r="D323" s="13">
        <v>3</v>
      </c>
      <c r="E323" s="14">
        <f t="shared" si="10"/>
        <v>0.25</v>
      </c>
      <c r="F323" s="15">
        <v>2</v>
      </c>
    </row>
    <row r="324" spans="1:6" x14ac:dyDescent="0.25">
      <c r="A324" s="26" t="s">
        <v>289</v>
      </c>
      <c r="B324" s="27" t="s">
        <v>333</v>
      </c>
      <c r="C324" s="12" t="s">
        <v>9</v>
      </c>
      <c r="D324" s="13">
        <v>2</v>
      </c>
      <c r="E324" s="14">
        <f t="shared" si="10"/>
        <v>0.16666666666666666</v>
      </c>
      <c r="F324" s="15">
        <v>2</v>
      </c>
    </row>
    <row r="325" spans="1:6" x14ac:dyDescent="0.25">
      <c r="A325" s="26" t="s">
        <v>289</v>
      </c>
      <c r="B325" s="27" t="s">
        <v>334</v>
      </c>
      <c r="C325" s="12" t="s">
        <v>9</v>
      </c>
      <c r="D325" s="13">
        <v>3</v>
      </c>
      <c r="E325" s="14">
        <f t="shared" si="10"/>
        <v>0.25</v>
      </c>
      <c r="F325" s="15">
        <v>2</v>
      </c>
    </row>
    <row r="326" spans="1:6" x14ac:dyDescent="0.25">
      <c r="A326" s="26" t="s">
        <v>289</v>
      </c>
      <c r="B326" s="27" t="s">
        <v>335</v>
      </c>
      <c r="C326" s="12" t="s">
        <v>9</v>
      </c>
      <c r="D326" s="13">
        <v>19</v>
      </c>
      <c r="E326" s="14">
        <f t="shared" si="10"/>
        <v>1.5833333333333333</v>
      </c>
      <c r="F326" s="15">
        <v>10</v>
      </c>
    </row>
    <row r="327" spans="1:6" x14ac:dyDescent="0.25">
      <c r="A327" s="26" t="s">
        <v>289</v>
      </c>
      <c r="B327" s="27" t="s">
        <v>336</v>
      </c>
      <c r="C327" s="12" t="s">
        <v>9</v>
      </c>
      <c r="D327" s="13">
        <v>6</v>
      </c>
      <c r="E327" s="14">
        <f t="shared" si="10"/>
        <v>0.5</v>
      </c>
      <c r="F327" s="15">
        <v>3</v>
      </c>
    </row>
    <row r="328" spans="1:6" x14ac:dyDescent="0.25">
      <c r="A328" s="28" t="s">
        <v>289</v>
      </c>
      <c r="B328" s="29" t="s">
        <v>337</v>
      </c>
      <c r="C328" s="29" t="s">
        <v>9</v>
      </c>
      <c r="D328" s="30">
        <v>18</v>
      </c>
      <c r="E328" s="31">
        <f t="shared" si="10"/>
        <v>1.5</v>
      </c>
      <c r="F328" s="32">
        <v>10</v>
      </c>
    </row>
    <row r="329" spans="1:6" x14ac:dyDescent="0.25">
      <c r="A329" s="26" t="s">
        <v>289</v>
      </c>
      <c r="B329" s="27" t="s">
        <v>338</v>
      </c>
      <c r="C329" s="12" t="s">
        <v>9</v>
      </c>
      <c r="D329" s="13">
        <v>11</v>
      </c>
      <c r="E329" s="14">
        <f t="shared" si="10"/>
        <v>0.91666666666666663</v>
      </c>
      <c r="F329" s="15">
        <v>5</v>
      </c>
    </row>
    <row r="330" spans="1:6" x14ac:dyDescent="0.25">
      <c r="A330" s="26" t="s">
        <v>289</v>
      </c>
      <c r="B330" s="27" t="s">
        <v>339</v>
      </c>
      <c r="C330" s="12" t="s">
        <v>9</v>
      </c>
      <c r="D330" s="13">
        <v>31</v>
      </c>
      <c r="E330" s="14">
        <f t="shared" si="10"/>
        <v>2.5833333333333335</v>
      </c>
      <c r="F330" s="15">
        <v>20</v>
      </c>
    </row>
    <row r="331" spans="1:6" x14ac:dyDescent="0.25">
      <c r="A331" s="26" t="s">
        <v>289</v>
      </c>
      <c r="B331" s="27" t="s">
        <v>340</v>
      </c>
      <c r="C331" s="12" t="s">
        <v>9</v>
      </c>
      <c r="D331" s="13">
        <v>15</v>
      </c>
      <c r="E331" s="14">
        <f t="shared" si="10"/>
        <v>1.25</v>
      </c>
      <c r="F331" s="15">
        <v>10</v>
      </c>
    </row>
    <row r="332" spans="1:6" x14ac:dyDescent="0.25">
      <c r="A332" s="26" t="s">
        <v>289</v>
      </c>
      <c r="B332" s="27" t="s">
        <v>341</v>
      </c>
      <c r="C332" s="12" t="s">
        <v>9</v>
      </c>
      <c r="D332" s="13">
        <v>20</v>
      </c>
      <c r="E332" s="14">
        <f t="shared" si="10"/>
        <v>1.6666666666666667</v>
      </c>
      <c r="F332" s="15">
        <v>10</v>
      </c>
    </row>
    <row r="333" spans="1:6" x14ac:dyDescent="0.25">
      <c r="A333" s="26" t="s">
        <v>289</v>
      </c>
      <c r="B333" s="27" t="s">
        <v>342</v>
      </c>
      <c r="C333" s="12" t="s">
        <v>9</v>
      </c>
      <c r="D333" s="13">
        <v>28</v>
      </c>
      <c r="E333" s="14">
        <f t="shared" si="10"/>
        <v>2.3333333333333335</v>
      </c>
      <c r="F333" s="15">
        <v>10</v>
      </c>
    </row>
    <row r="334" spans="1:6" x14ac:dyDescent="0.25">
      <c r="A334" s="26" t="s">
        <v>289</v>
      </c>
      <c r="B334" s="27" t="s">
        <v>343</v>
      </c>
      <c r="C334" s="12" t="s">
        <v>14</v>
      </c>
      <c r="D334" s="13">
        <v>14</v>
      </c>
      <c r="E334" s="14">
        <f t="shared" si="10"/>
        <v>1.1666666666666667</v>
      </c>
      <c r="F334" s="15">
        <v>8</v>
      </c>
    </row>
    <row r="335" spans="1:6" x14ac:dyDescent="0.25">
      <c r="A335" s="26" t="s">
        <v>289</v>
      </c>
      <c r="B335" s="27" t="s">
        <v>344</v>
      </c>
      <c r="C335" s="12" t="s">
        <v>9</v>
      </c>
      <c r="D335" s="13">
        <v>18</v>
      </c>
      <c r="E335" s="14">
        <f t="shared" si="10"/>
        <v>1.5</v>
      </c>
      <c r="F335" s="15">
        <v>10</v>
      </c>
    </row>
    <row r="336" spans="1:6" x14ac:dyDescent="0.25">
      <c r="A336" s="26" t="s">
        <v>289</v>
      </c>
      <c r="B336" s="27" t="s">
        <v>345</v>
      </c>
      <c r="C336" s="12" t="s">
        <v>9</v>
      </c>
      <c r="D336" s="13">
        <v>17</v>
      </c>
      <c r="E336" s="14">
        <f t="shared" si="10"/>
        <v>1.4166666666666667</v>
      </c>
      <c r="F336" s="15">
        <v>10</v>
      </c>
    </row>
    <row r="337" spans="1:6" x14ac:dyDescent="0.25">
      <c r="A337" s="26" t="s">
        <v>289</v>
      </c>
      <c r="B337" s="27" t="s">
        <v>346</v>
      </c>
      <c r="C337" s="12" t="s">
        <v>9</v>
      </c>
      <c r="D337" s="13">
        <v>1</v>
      </c>
      <c r="E337" s="14">
        <f t="shared" si="10"/>
        <v>8.3333333333333329E-2</v>
      </c>
      <c r="F337" s="15">
        <v>1</v>
      </c>
    </row>
    <row r="338" spans="1:6" x14ac:dyDescent="0.25">
      <c r="A338" s="26" t="s">
        <v>289</v>
      </c>
      <c r="B338" s="27" t="s">
        <v>347</v>
      </c>
      <c r="C338" s="12" t="s">
        <v>9</v>
      </c>
      <c r="D338" s="13">
        <v>5</v>
      </c>
      <c r="E338" s="14">
        <f t="shared" si="10"/>
        <v>0.41666666666666669</v>
      </c>
      <c r="F338" s="15">
        <v>2</v>
      </c>
    </row>
    <row r="339" spans="1:6" x14ac:dyDescent="0.25">
      <c r="A339" s="26" t="s">
        <v>289</v>
      </c>
      <c r="B339" s="27" t="s">
        <v>348</v>
      </c>
      <c r="C339" s="12" t="s">
        <v>9</v>
      </c>
      <c r="D339" s="13">
        <v>6</v>
      </c>
      <c r="E339" s="14">
        <f t="shared" si="10"/>
        <v>0.5</v>
      </c>
      <c r="F339" s="15">
        <f t="shared" ref="F339:F343" si="11">E339*8</f>
        <v>4</v>
      </c>
    </row>
    <row r="340" spans="1:6" x14ac:dyDescent="0.25">
      <c r="A340" s="26" t="s">
        <v>289</v>
      </c>
      <c r="B340" s="27" t="s">
        <v>349</v>
      </c>
      <c r="C340" s="12" t="s">
        <v>9</v>
      </c>
      <c r="D340" s="13">
        <v>5</v>
      </c>
      <c r="E340" s="14">
        <f t="shared" si="10"/>
        <v>0.41666666666666669</v>
      </c>
      <c r="F340" s="15">
        <f t="shared" si="11"/>
        <v>3.3333333333333335</v>
      </c>
    </row>
    <row r="341" spans="1:6" x14ac:dyDescent="0.25">
      <c r="A341" s="26" t="s">
        <v>289</v>
      </c>
      <c r="B341" s="27" t="s">
        <v>350</v>
      </c>
      <c r="C341" s="12" t="s">
        <v>9</v>
      </c>
      <c r="D341" s="13">
        <v>2</v>
      </c>
      <c r="E341" s="14">
        <f t="shared" si="10"/>
        <v>0.16666666666666666</v>
      </c>
      <c r="F341" s="15">
        <f t="shared" si="11"/>
        <v>1.3333333333333333</v>
      </c>
    </row>
    <row r="342" spans="1:6" x14ac:dyDescent="0.25">
      <c r="A342" s="26" t="s">
        <v>289</v>
      </c>
      <c r="B342" s="27" t="s">
        <v>351</v>
      </c>
      <c r="C342" s="12" t="s">
        <v>9</v>
      </c>
      <c r="D342" s="13">
        <v>4</v>
      </c>
      <c r="E342" s="14">
        <f t="shared" si="10"/>
        <v>0.33333333333333331</v>
      </c>
      <c r="F342" s="15">
        <f t="shared" si="11"/>
        <v>2.6666666666666665</v>
      </c>
    </row>
    <row r="343" spans="1:6" x14ac:dyDescent="0.25">
      <c r="A343" s="26" t="s">
        <v>289</v>
      </c>
      <c r="B343" s="27" t="s">
        <v>352</v>
      </c>
      <c r="C343" s="12" t="s">
        <v>9</v>
      </c>
      <c r="D343" s="13">
        <v>5</v>
      </c>
      <c r="E343" s="14">
        <f t="shared" si="10"/>
        <v>0.41666666666666669</v>
      </c>
      <c r="F343" s="15">
        <f t="shared" si="11"/>
        <v>3.3333333333333335</v>
      </c>
    </row>
    <row r="344" spans="1:6" x14ac:dyDescent="0.25">
      <c r="A344" s="26" t="s">
        <v>289</v>
      </c>
      <c r="B344" s="27" t="s">
        <v>353</v>
      </c>
      <c r="C344" s="12" t="s">
        <v>9</v>
      </c>
      <c r="D344" s="13">
        <v>4</v>
      </c>
      <c r="E344" s="14">
        <f t="shared" si="10"/>
        <v>0.33333333333333331</v>
      </c>
      <c r="F344" s="15">
        <f t="shared" ref="F344:F407" si="12">E344*8</f>
        <v>2.6666666666666665</v>
      </c>
    </row>
    <row r="345" spans="1:6" x14ac:dyDescent="0.25">
      <c r="A345" s="26" t="s">
        <v>289</v>
      </c>
      <c r="B345" s="27" t="s">
        <v>354</v>
      </c>
      <c r="C345" s="12" t="s">
        <v>9</v>
      </c>
      <c r="D345" s="13">
        <v>3</v>
      </c>
      <c r="E345" s="14">
        <f t="shared" ref="E345:E408" si="13">D345/12</f>
        <v>0.25</v>
      </c>
      <c r="F345" s="15">
        <f t="shared" si="12"/>
        <v>2</v>
      </c>
    </row>
    <row r="346" spans="1:6" x14ac:dyDescent="0.25">
      <c r="A346" s="26" t="s">
        <v>289</v>
      </c>
      <c r="B346" s="27" t="s">
        <v>355</v>
      </c>
      <c r="C346" s="12" t="s">
        <v>9</v>
      </c>
      <c r="D346" s="13">
        <v>2</v>
      </c>
      <c r="E346" s="14">
        <f t="shared" si="13"/>
        <v>0.16666666666666666</v>
      </c>
      <c r="F346" s="15">
        <f t="shared" si="12"/>
        <v>1.3333333333333333</v>
      </c>
    </row>
    <row r="347" spans="1:6" x14ac:dyDescent="0.25">
      <c r="A347" s="26" t="s">
        <v>289</v>
      </c>
      <c r="B347" s="27" t="s">
        <v>356</v>
      </c>
      <c r="C347" s="12" t="s">
        <v>9</v>
      </c>
      <c r="D347" s="13">
        <v>1</v>
      </c>
      <c r="E347" s="14">
        <f t="shared" si="13"/>
        <v>8.3333333333333329E-2</v>
      </c>
      <c r="F347" s="15">
        <f t="shared" si="12"/>
        <v>0.66666666666666663</v>
      </c>
    </row>
    <row r="348" spans="1:6" x14ac:dyDescent="0.25">
      <c r="A348" s="26" t="s">
        <v>289</v>
      </c>
      <c r="B348" s="27" t="s">
        <v>357</v>
      </c>
      <c r="C348" s="12" t="s">
        <v>9</v>
      </c>
      <c r="D348" s="13">
        <v>9</v>
      </c>
      <c r="E348" s="14">
        <f t="shared" si="13"/>
        <v>0.75</v>
      </c>
      <c r="F348" s="15">
        <v>5</v>
      </c>
    </row>
    <row r="349" spans="1:6" x14ac:dyDescent="0.25">
      <c r="A349" s="26" t="s">
        <v>289</v>
      </c>
      <c r="B349" s="27" t="s">
        <v>358</v>
      </c>
      <c r="C349" s="12" t="s">
        <v>9</v>
      </c>
      <c r="D349" s="13">
        <v>1</v>
      </c>
      <c r="E349" s="14">
        <f t="shared" si="13"/>
        <v>8.3333333333333329E-2</v>
      </c>
      <c r="F349" s="15">
        <f t="shared" si="12"/>
        <v>0.66666666666666663</v>
      </c>
    </row>
    <row r="350" spans="1:6" x14ac:dyDescent="0.25">
      <c r="A350" s="26" t="s">
        <v>289</v>
      </c>
      <c r="B350" s="27" t="s">
        <v>359</v>
      </c>
      <c r="C350" s="12" t="s">
        <v>9</v>
      </c>
      <c r="D350" s="13">
        <v>3</v>
      </c>
      <c r="E350" s="14">
        <f t="shared" si="13"/>
        <v>0.25</v>
      </c>
      <c r="F350" s="15">
        <f t="shared" si="12"/>
        <v>2</v>
      </c>
    </row>
    <row r="351" spans="1:6" x14ac:dyDescent="0.25">
      <c r="A351" s="26" t="s">
        <v>289</v>
      </c>
      <c r="B351" s="27" t="s">
        <v>360</v>
      </c>
      <c r="C351" s="12" t="s">
        <v>9</v>
      </c>
      <c r="D351" s="13">
        <v>3</v>
      </c>
      <c r="E351" s="14">
        <f t="shared" si="13"/>
        <v>0.25</v>
      </c>
      <c r="F351" s="15">
        <f t="shared" si="12"/>
        <v>2</v>
      </c>
    </row>
    <row r="352" spans="1:6" x14ac:dyDescent="0.25">
      <c r="A352" s="26" t="s">
        <v>289</v>
      </c>
      <c r="B352" s="27" t="s">
        <v>361</v>
      </c>
      <c r="C352" s="12" t="s">
        <v>9</v>
      </c>
      <c r="D352" s="13">
        <v>5</v>
      </c>
      <c r="E352" s="14">
        <f t="shared" si="13"/>
        <v>0.41666666666666669</v>
      </c>
      <c r="F352" s="15">
        <f t="shared" si="12"/>
        <v>3.3333333333333335</v>
      </c>
    </row>
    <row r="353" spans="1:6" x14ac:dyDescent="0.25">
      <c r="A353" s="26" t="s">
        <v>289</v>
      </c>
      <c r="B353" s="27" t="s">
        <v>362</v>
      </c>
      <c r="C353" s="12" t="s">
        <v>9</v>
      </c>
      <c r="D353" s="13">
        <v>13</v>
      </c>
      <c r="E353" s="14">
        <f t="shared" si="13"/>
        <v>1.0833333333333333</v>
      </c>
      <c r="F353" s="15">
        <v>10</v>
      </c>
    </row>
    <row r="354" spans="1:6" x14ac:dyDescent="0.25">
      <c r="A354" s="26" t="s">
        <v>289</v>
      </c>
      <c r="B354" s="27" t="s">
        <v>363</v>
      </c>
      <c r="C354" s="12" t="s">
        <v>9</v>
      </c>
      <c r="D354" s="13">
        <v>2</v>
      </c>
      <c r="E354" s="14">
        <f t="shared" si="13"/>
        <v>0.16666666666666666</v>
      </c>
      <c r="F354" s="15">
        <f t="shared" si="12"/>
        <v>1.3333333333333333</v>
      </c>
    </row>
    <row r="355" spans="1:6" x14ac:dyDescent="0.25">
      <c r="A355" s="26" t="s">
        <v>289</v>
      </c>
      <c r="B355" s="27" t="s">
        <v>364</v>
      </c>
      <c r="C355" s="12" t="s">
        <v>9</v>
      </c>
      <c r="D355" s="13">
        <v>1</v>
      </c>
      <c r="E355" s="14">
        <f t="shared" si="13"/>
        <v>8.3333333333333329E-2</v>
      </c>
      <c r="F355" s="15">
        <f t="shared" si="12"/>
        <v>0.66666666666666663</v>
      </c>
    </row>
    <row r="356" spans="1:6" x14ac:dyDescent="0.25">
      <c r="A356" s="26" t="s">
        <v>289</v>
      </c>
      <c r="B356" s="27" t="s">
        <v>365</v>
      </c>
      <c r="C356" s="12" t="s">
        <v>9</v>
      </c>
      <c r="D356" s="13">
        <v>1</v>
      </c>
      <c r="E356" s="14">
        <f t="shared" si="13"/>
        <v>8.3333333333333329E-2</v>
      </c>
      <c r="F356" s="15">
        <f t="shared" si="12"/>
        <v>0.66666666666666663</v>
      </c>
    </row>
    <row r="357" spans="1:6" x14ac:dyDescent="0.25">
      <c r="A357" s="26" t="s">
        <v>289</v>
      </c>
      <c r="B357" s="27" t="s">
        <v>366</v>
      </c>
      <c r="C357" s="12" t="s">
        <v>9</v>
      </c>
      <c r="D357" s="13">
        <v>2</v>
      </c>
      <c r="E357" s="14">
        <f t="shared" si="13"/>
        <v>0.16666666666666666</v>
      </c>
      <c r="F357" s="15">
        <f t="shared" si="12"/>
        <v>1.3333333333333333</v>
      </c>
    </row>
    <row r="358" spans="1:6" x14ac:dyDescent="0.25">
      <c r="A358" s="26" t="s">
        <v>289</v>
      </c>
      <c r="B358" s="27" t="s">
        <v>367</v>
      </c>
      <c r="C358" s="12" t="s">
        <v>9</v>
      </c>
      <c r="D358" s="13">
        <v>2</v>
      </c>
      <c r="E358" s="14">
        <f t="shared" si="13"/>
        <v>0.16666666666666666</v>
      </c>
      <c r="F358" s="15">
        <f t="shared" si="12"/>
        <v>1.3333333333333333</v>
      </c>
    </row>
    <row r="359" spans="1:6" x14ac:dyDescent="0.25">
      <c r="A359" s="26" t="s">
        <v>289</v>
      </c>
      <c r="B359" s="27" t="s">
        <v>368</v>
      </c>
      <c r="C359" s="12" t="s">
        <v>9</v>
      </c>
      <c r="D359" s="13">
        <v>6</v>
      </c>
      <c r="E359" s="14">
        <f t="shared" si="13"/>
        <v>0.5</v>
      </c>
      <c r="F359" s="15">
        <f t="shared" si="12"/>
        <v>4</v>
      </c>
    </row>
    <row r="360" spans="1:6" x14ac:dyDescent="0.25">
      <c r="A360" s="26" t="s">
        <v>289</v>
      </c>
      <c r="B360" s="27" t="s">
        <v>369</v>
      </c>
      <c r="C360" s="12" t="s">
        <v>9</v>
      </c>
      <c r="D360" s="13">
        <v>1</v>
      </c>
      <c r="E360" s="14">
        <f t="shared" si="13"/>
        <v>8.3333333333333329E-2</v>
      </c>
      <c r="F360" s="15">
        <f t="shared" si="12"/>
        <v>0.66666666666666663</v>
      </c>
    </row>
    <row r="361" spans="1:6" x14ac:dyDescent="0.25">
      <c r="A361" s="26" t="s">
        <v>289</v>
      </c>
      <c r="B361" s="27" t="s">
        <v>370</v>
      </c>
      <c r="C361" s="12" t="s">
        <v>9</v>
      </c>
      <c r="D361" s="13">
        <v>15</v>
      </c>
      <c r="E361" s="14">
        <f t="shared" si="13"/>
        <v>1.25</v>
      </c>
      <c r="F361" s="15">
        <v>10</v>
      </c>
    </row>
    <row r="362" spans="1:6" x14ac:dyDescent="0.25">
      <c r="A362" s="26" t="s">
        <v>289</v>
      </c>
      <c r="B362" s="27" t="s">
        <v>371</v>
      </c>
      <c r="C362" s="12" t="s">
        <v>9</v>
      </c>
      <c r="D362" s="13">
        <v>11</v>
      </c>
      <c r="E362" s="14">
        <f t="shared" si="13"/>
        <v>0.91666666666666663</v>
      </c>
      <c r="F362" s="15">
        <v>5</v>
      </c>
    </row>
    <row r="363" spans="1:6" x14ac:dyDescent="0.25">
      <c r="A363" s="26" t="s">
        <v>289</v>
      </c>
      <c r="B363" s="27" t="s">
        <v>372</v>
      </c>
      <c r="C363" s="12" t="s">
        <v>9</v>
      </c>
      <c r="D363" s="13">
        <v>21</v>
      </c>
      <c r="E363" s="14">
        <f t="shared" si="13"/>
        <v>1.75</v>
      </c>
      <c r="F363" s="15">
        <v>10</v>
      </c>
    </row>
    <row r="364" spans="1:6" x14ac:dyDescent="0.25">
      <c r="A364" s="26" t="s">
        <v>289</v>
      </c>
      <c r="B364" s="27" t="s">
        <v>373</v>
      </c>
      <c r="C364" s="12" t="s">
        <v>9</v>
      </c>
      <c r="D364" s="13">
        <v>78</v>
      </c>
      <c r="E364" s="14">
        <f t="shared" si="13"/>
        <v>6.5</v>
      </c>
      <c r="F364" s="15">
        <v>50</v>
      </c>
    </row>
    <row r="365" spans="1:6" x14ac:dyDescent="0.25">
      <c r="A365" s="26" t="s">
        <v>289</v>
      </c>
      <c r="B365" s="27" t="s">
        <v>374</v>
      </c>
      <c r="C365" s="12" t="s">
        <v>9</v>
      </c>
      <c r="D365" s="13">
        <v>58</v>
      </c>
      <c r="E365" s="14">
        <f t="shared" si="13"/>
        <v>4.833333333333333</v>
      </c>
      <c r="F365" s="15">
        <v>30</v>
      </c>
    </row>
    <row r="366" spans="1:6" x14ac:dyDescent="0.25">
      <c r="A366" s="26" t="s">
        <v>289</v>
      </c>
      <c r="B366" s="27" t="s">
        <v>375</v>
      </c>
      <c r="C366" s="12" t="s">
        <v>9</v>
      </c>
      <c r="D366" s="13">
        <v>29</v>
      </c>
      <c r="E366" s="14">
        <f t="shared" si="13"/>
        <v>2.4166666666666665</v>
      </c>
      <c r="F366" s="15">
        <v>15</v>
      </c>
    </row>
    <row r="367" spans="1:6" x14ac:dyDescent="0.25">
      <c r="A367" s="26" t="s">
        <v>289</v>
      </c>
      <c r="B367" s="27" t="s">
        <v>376</v>
      </c>
      <c r="C367" s="12" t="s">
        <v>377</v>
      </c>
      <c r="D367" s="13">
        <v>30</v>
      </c>
      <c r="E367" s="14">
        <f t="shared" si="13"/>
        <v>2.5</v>
      </c>
      <c r="F367" s="15">
        <f t="shared" si="12"/>
        <v>20</v>
      </c>
    </row>
    <row r="368" spans="1:6" x14ac:dyDescent="0.25">
      <c r="A368" s="26" t="s">
        <v>289</v>
      </c>
      <c r="B368" s="27" t="s">
        <v>378</v>
      </c>
      <c r="C368" s="12" t="s">
        <v>9</v>
      </c>
      <c r="D368" s="13">
        <v>17</v>
      </c>
      <c r="E368" s="14">
        <f t="shared" si="13"/>
        <v>1.4166666666666667</v>
      </c>
      <c r="F368" s="15">
        <v>10</v>
      </c>
    </row>
    <row r="369" spans="1:6" x14ac:dyDescent="0.25">
      <c r="A369" s="26" t="s">
        <v>289</v>
      </c>
      <c r="B369" s="27" t="s">
        <v>379</v>
      </c>
      <c r="C369" s="12" t="s">
        <v>9</v>
      </c>
      <c r="D369" s="13">
        <v>20</v>
      </c>
      <c r="E369" s="14">
        <f t="shared" si="13"/>
        <v>1.6666666666666667</v>
      </c>
      <c r="F369" s="15">
        <v>10</v>
      </c>
    </row>
    <row r="370" spans="1:6" x14ac:dyDescent="0.25">
      <c r="A370" s="26" t="s">
        <v>289</v>
      </c>
      <c r="B370" s="27" t="s">
        <v>380</v>
      </c>
      <c r="C370" s="12" t="s">
        <v>9</v>
      </c>
      <c r="D370" s="13">
        <v>1</v>
      </c>
      <c r="E370" s="14">
        <f t="shared" si="13"/>
        <v>8.3333333333333329E-2</v>
      </c>
      <c r="F370" s="15">
        <f t="shared" si="12"/>
        <v>0.66666666666666663</v>
      </c>
    </row>
    <row r="371" spans="1:6" x14ac:dyDescent="0.25">
      <c r="A371" s="26" t="s">
        <v>289</v>
      </c>
      <c r="B371" s="27" t="s">
        <v>381</v>
      </c>
      <c r="C371" s="12" t="s">
        <v>9</v>
      </c>
      <c r="D371" s="13">
        <v>1</v>
      </c>
      <c r="E371" s="14">
        <f t="shared" si="13"/>
        <v>8.3333333333333329E-2</v>
      </c>
      <c r="F371" s="15">
        <f t="shared" si="12"/>
        <v>0.66666666666666663</v>
      </c>
    </row>
    <row r="372" spans="1:6" x14ac:dyDescent="0.25">
      <c r="A372" s="26" t="s">
        <v>289</v>
      </c>
      <c r="B372" s="27" t="s">
        <v>382</v>
      </c>
      <c r="C372" s="12" t="s">
        <v>9</v>
      </c>
      <c r="D372" s="13">
        <v>9</v>
      </c>
      <c r="E372" s="14">
        <f t="shared" si="13"/>
        <v>0.75</v>
      </c>
      <c r="F372" s="15">
        <v>5</v>
      </c>
    </row>
    <row r="373" spans="1:6" x14ac:dyDescent="0.25">
      <c r="A373" s="26" t="s">
        <v>289</v>
      </c>
      <c r="B373" s="27" t="s">
        <v>383</v>
      </c>
      <c r="C373" s="12" t="s">
        <v>9</v>
      </c>
      <c r="D373" s="13">
        <v>11</v>
      </c>
      <c r="E373" s="14">
        <f t="shared" si="13"/>
        <v>0.91666666666666663</v>
      </c>
      <c r="F373" s="15">
        <v>5</v>
      </c>
    </row>
    <row r="374" spans="1:6" x14ac:dyDescent="0.25">
      <c r="A374" s="26" t="s">
        <v>289</v>
      </c>
      <c r="B374" s="27" t="s">
        <v>384</v>
      </c>
      <c r="C374" s="12" t="s">
        <v>9</v>
      </c>
      <c r="D374" s="13">
        <v>2</v>
      </c>
      <c r="E374" s="14">
        <f t="shared" si="13"/>
        <v>0.16666666666666666</v>
      </c>
      <c r="F374" s="15">
        <v>2</v>
      </c>
    </row>
    <row r="375" spans="1:6" x14ac:dyDescent="0.25">
      <c r="A375" s="26" t="s">
        <v>289</v>
      </c>
      <c r="B375" s="27" t="s">
        <v>385</v>
      </c>
      <c r="C375" s="12" t="s">
        <v>9</v>
      </c>
      <c r="D375" s="13">
        <v>2</v>
      </c>
      <c r="E375" s="14">
        <f t="shared" si="13"/>
        <v>0.16666666666666666</v>
      </c>
      <c r="F375" s="15">
        <v>2</v>
      </c>
    </row>
    <row r="376" spans="1:6" x14ac:dyDescent="0.25">
      <c r="A376" s="26" t="s">
        <v>289</v>
      </c>
      <c r="B376" s="27" t="s">
        <v>386</v>
      </c>
      <c r="C376" s="12" t="s">
        <v>9</v>
      </c>
      <c r="D376" s="13">
        <v>5</v>
      </c>
      <c r="E376" s="14">
        <f t="shared" si="13"/>
        <v>0.41666666666666669</v>
      </c>
      <c r="F376" s="15">
        <v>5</v>
      </c>
    </row>
    <row r="377" spans="1:6" x14ac:dyDescent="0.25">
      <c r="A377" s="26" t="s">
        <v>289</v>
      </c>
      <c r="B377" s="27" t="s">
        <v>387</v>
      </c>
      <c r="C377" s="12" t="s">
        <v>9</v>
      </c>
      <c r="D377" s="13">
        <v>6</v>
      </c>
      <c r="E377" s="14">
        <f t="shared" si="13"/>
        <v>0.5</v>
      </c>
      <c r="F377" s="15">
        <v>4</v>
      </c>
    </row>
    <row r="378" spans="1:6" x14ac:dyDescent="0.25">
      <c r="A378" s="26" t="s">
        <v>289</v>
      </c>
      <c r="B378" s="27" t="s">
        <v>388</v>
      </c>
      <c r="C378" s="12" t="s">
        <v>9</v>
      </c>
      <c r="D378" s="13">
        <v>10</v>
      </c>
      <c r="E378" s="14">
        <f t="shared" si="13"/>
        <v>0.83333333333333337</v>
      </c>
      <c r="F378" s="15">
        <v>7</v>
      </c>
    </row>
    <row r="379" spans="1:6" x14ac:dyDescent="0.25">
      <c r="A379" s="26" t="s">
        <v>289</v>
      </c>
      <c r="B379" s="27" t="s">
        <v>389</v>
      </c>
      <c r="C379" s="12" t="s">
        <v>9</v>
      </c>
      <c r="D379" s="13">
        <v>3</v>
      </c>
      <c r="E379" s="14">
        <f t="shared" si="13"/>
        <v>0.25</v>
      </c>
      <c r="F379" s="15">
        <v>2</v>
      </c>
    </row>
    <row r="380" spans="1:6" x14ac:dyDescent="0.25">
      <c r="A380" s="26" t="s">
        <v>289</v>
      </c>
      <c r="B380" s="27" t="s">
        <v>390</v>
      </c>
      <c r="C380" s="12" t="s">
        <v>9</v>
      </c>
      <c r="D380" s="13">
        <v>18</v>
      </c>
      <c r="E380" s="14">
        <f t="shared" si="13"/>
        <v>1.5</v>
      </c>
      <c r="F380" s="15">
        <v>10</v>
      </c>
    </row>
    <row r="381" spans="1:6" x14ac:dyDescent="0.25">
      <c r="A381" s="26" t="s">
        <v>289</v>
      </c>
      <c r="B381" s="27" t="s">
        <v>391</v>
      </c>
      <c r="C381" s="12" t="s">
        <v>9</v>
      </c>
      <c r="D381" s="13">
        <v>1</v>
      </c>
      <c r="E381" s="14">
        <f t="shared" si="13"/>
        <v>8.3333333333333329E-2</v>
      </c>
      <c r="F381" s="15">
        <f t="shared" si="12"/>
        <v>0.66666666666666663</v>
      </c>
    </row>
    <row r="382" spans="1:6" x14ac:dyDescent="0.25">
      <c r="A382" s="26" t="s">
        <v>289</v>
      </c>
      <c r="B382" s="27" t="s">
        <v>392</v>
      </c>
      <c r="C382" s="12" t="s">
        <v>9</v>
      </c>
      <c r="D382" s="13">
        <v>1</v>
      </c>
      <c r="E382" s="14">
        <f t="shared" si="13"/>
        <v>8.3333333333333329E-2</v>
      </c>
      <c r="F382" s="15">
        <f t="shared" si="12"/>
        <v>0.66666666666666663</v>
      </c>
    </row>
    <row r="383" spans="1:6" x14ac:dyDescent="0.25">
      <c r="A383" s="26" t="s">
        <v>289</v>
      </c>
      <c r="B383" s="27" t="s">
        <v>393</v>
      </c>
      <c r="C383" s="12" t="s">
        <v>9</v>
      </c>
      <c r="D383" s="13">
        <v>5</v>
      </c>
      <c r="E383" s="14">
        <f t="shared" si="13"/>
        <v>0.41666666666666669</v>
      </c>
      <c r="F383" s="15">
        <v>3</v>
      </c>
    </row>
    <row r="384" spans="1:6" x14ac:dyDescent="0.25">
      <c r="A384" s="26" t="s">
        <v>289</v>
      </c>
      <c r="B384" s="27" t="s">
        <v>394</v>
      </c>
      <c r="C384" s="12" t="s">
        <v>9</v>
      </c>
      <c r="D384" s="13">
        <v>1</v>
      </c>
      <c r="E384" s="14">
        <f t="shared" si="13"/>
        <v>8.3333333333333329E-2</v>
      </c>
      <c r="F384" s="15">
        <f t="shared" si="12"/>
        <v>0.66666666666666663</v>
      </c>
    </row>
    <row r="385" spans="1:6" x14ac:dyDescent="0.25">
      <c r="A385" s="26" t="s">
        <v>289</v>
      </c>
      <c r="B385" s="27" t="s">
        <v>395</v>
      </c>
      <c r="C385" s="12" t="s">
        <v>9</v>
      </c>
      <c r="D385" s="13">
        <v>6</v>
      </c>
      <c r="E385" s="14">
        <f t="shared" si="13"/>
        <v>0.5</v>
      </c>
      <c r="F385" s="15">
        <v>4</v>
      </c>
    </row>
    <row r="386" spans="1:6" x14ac:dyDescent="0.25">
      <c r="A386" s="26" t="s">
        <v>289</v>
      </c>
      <c r="B386" s="27" t="s">
        <v>396</v>
      </c>
      <c r="C386" s="12" t="s">
        <v>9</v>
      </c>
      <c r="D386" s="13">
        <v>2</v>
      </c>
      <c r="E386" s="14">
        <f t="shared" si="13"/>
        <v>0.16666666666666666</v>
      </c>
      <c r="F386" s="15">
        <v>2</v>
      </c>
    </row>
    <row r="387" spans="1:6" x14ac:dyDescent="0.25">
      <c r="A387" s="26" t="s">
        <v>289</v>
      </c>
      <c r="B387" s="27" t="s">
        <v>397</v>
      </c>
      <c r="C387" s="12" t="s">
        <v>9</v>
      </c>
      <c r="D387" s="13">
        <v>8</v>
      </c>
      <c r="E387" s="14">
        <f t="shared" si="13"/>
        <v>0.66666666666666663</v>
      </c>
      <c r="F387" s="15">
        <v>5</v>
      </c>
    </row>
    <row r="388" spans="1:6" x14ac:dyDescent="0.25">
      <c r="A388" s="26" t="s">
        <v>289</v>
      </c>
      <c r="B388" s="27" t="s">
        <v>398</v>
      </c>
      <c r="C388" s="12" t="s">
        <v>9</v>
      </c>
      <c r="D388" s="13">
        <v>1</v>
      </c>
      <c r="E388" s="14">
        <f t="shared" si="13"/>
        <v>8.3333333333333329E-2</v>
      </c>
      <c r="F388" s="15">
        <f t="shared" si="12"/>
        <v>0.66666666666666663</v>
      </c>
    </row>
    <row r="389" spans="1:6" x14ac:dyDescent="0.25">
      <c r="A389" s="26" t="s">
        <v>289</v>
      </c>
      <c r="B389" s="27" t="s">
        <v>399</v>
      </c>
      <c r="C389" s="12" t="s">
        <v>9</v>
      </c>
      <c r="D389" s="13">
        <v>1</v>
      </c>
      <c r="E389" s="14">
        <f t="shared" si="13"/>
        <v>8.3333333333333329E-2</v>
      </c>
      <c r="F389" s="15">
        <f t="shared" si="12"/>
        <v>0.66666666666666663</v>
      </c>
    </row>
    <row r="390" spans="1:6" x14ac:dyDescent="0.25">
      <c r="A390" s="26" t="s">
        <v>289</v>
      </c>
      <c r="B390" s="27" t="s">
        <v>400</v>
      </c>
      <c r="C390" s="12" t="s">
        <v>9</v>
      </c>
      <c r="D390" s="13">
        <v>1</v>
      </c>
      <c r="E390" s="14">
        <f t="shared" si="13"/>
        <v>8.3333333333333329E-2</v>
      </c>
      <c r="F390" s="15">
        <f t="shared" si="12"/>
        <v>0.66666666666666663</v>
      </c>
    </row>
    <row r="391" spans="1:6" x14ac:dyDescent="0.25">
      <c r="A391" s="26" t="s">
        <v>289</v>
      </c>
      <c r="B391" s="27" t="s">
        <v>401</v>
      </c>
      <c r="C391" s="12" t="s">
        <v>9</v>
      </c>
      <c r="D391" s="13">
        <v>1</v>
      </c>
      <c r="E391" s="14">
        <f t="shared" si="13"/>
        <v>8.3333333333333329E-2</v>
      </c>
      <c r="F391" s="15">
        <f t="shared" si="12"/>
        <v>0.66666666666666663</v>
      </c>
    </row>
    <row r="392" spans="1:6" x14ac:dyDescent="0.25">
      <c r="A392" s="26" t="s">
        <v>289</v>
      </c>
      <c r="B392" s="27" t="s">
        <v>402</v>
      </c>
      <c r="C392" s="12" t="s">
        <v>9</v>
      </c>
      <c r="D392" s="13">
        <v>1</v>
      </c>
      <c r="E392" s="14">
        <f t="shared" si="13"/>
        <v>8.3333333333333329E-2</v>
      </c>
      <c r="F392" s="15">
        <f t="shared" si="12"/>
        <v>0.66666666666666663</v>
      </c>
    </row>
    <row r="393" spans="1:6" x14ac:dyDescent="0.25">
      <c r="A393" s="26" t="s">
        <v>289</v>
      </c>
      <c r="B393" s="27" t="s">
        <v>403</v>
      </c>
      <c r="C393" s="12" t="s">
        <v>9</v>
      </c>
      <c r="D393" s="13">
        <v>2</v>
      </c>
      <c r="E393" s="14">
        <f t="shared" si="13"/>
        <v>0.16666666666666666</v>
      </c>
      <c r="F393" s="15">
        <f t="shared" si="12"/>
        <v>1.3333333333333333</v>
      </c>
    </row>
    <row r="394" spans="1:6" x14ac:dyDescent="0.25">
      <c r="A394" s="26" t="s">
        <v>289</v>
      </c>
      <c r="B394" s="27" t="s">
        <v>404</v>
      </c>
      <c r="C394" s="12" t="s">
        <v>9</v>
      </c>
      <c r="D394" s="13">
        <v>5</v>
      </c>
      <c r="E394" s="14">
        <f t="shared" si="13"/>
        <v>0.41666666666666669</v>
      </c>
      <c r="F394" s="15">
        <f t="shared" si="12"/>
        <v>3.3333333333333335</v>
      </c>
    </row>
    <row r="395" spans="1:6" x14ac:dyDescent="0.25">
      <c r="A395" s="26" t="s">
        <v>289</v>
      </c>
      <c r="B395" s="27" t="s">
        <v>405</v>
      </c>
      <c r="C395" s="12" t="s">
        <v>14</v>
      </c>
      <c r="D395" s="13">
        <v>1</v>
      </c>
      <c r="E395" s="14">
        <f t="shared" si="13"/>
        <v>8.3333333333333329E-2</v>
      </c>
      <c r="F395" s="15">
        <f t="shared" si="12"/>
        <v>0.66666666666666663</v>
      </c>
    </row>
    <row r="396" spans="1:6" x14ac:dyDescent="0.25">
      <c r="A396" s="26" t="s">
        <v>289</v>
      </c>
      <c r="B396" s="27" t="s">
        <v>406</v>
      </c>
      <c r="C396" s="12" t="s">
        <v>9</v>
      </c>
      <c r="D396" s="13">
        <v>1</v>
      </c>
      <c r="E396" s="14">
        <f t="shared" si="13"/>
        <v>8.3333333333333329E-2</v>
      </c>
      <c r="F396" s="15">
        <f t="shared" si="12"/>
        <v>0.66666666666666663</v>
      </c>
    </row>
    <row r="397" spans="1:6" x14ac:dyDescent="0.25">
      <c r="A397" s="26" t="s">
        <v>289</v>
      </c>
      <c r="B397" s="27" t="s">
        <v>407</v>
      </c>
      <c r="C397" s="12" t="s">
        <v>9</v>
      </c>
      <c r="D397" s="13">
        <v>6</v>
      </c>
      <c r="E397" s="14">
        <f t="shared" si="13"/>
        <v>0.5</v>
      </c>
      <c r="F397" s="15">
        <f t="shared" si="12"/>
        <v>4</v>
      </c>
    </row>
    <row r="398" spans="1:6" x14ac:dyDescent="0.25">
      <c r="A398" s="26" t="s">
        <v>289</v>
      </c>
      <c r="B398" s="27" t="s">
        <v>408</v>
      </c>
      <c r="C398" s="12" t="s">
        <v>9</v>
      </c>
      <c r="D398" s="13">
        <v>9</v>
      </c>
      <c r="E398" s="14">
        <f t="shared" si="13"/>
        <v>0.75</v>
      </c>
      <c r="F398" s="15">
        <v>5</v>
      </c>
    </row>
    <row r="399" spans="1:6" x14ac:dyDescent="0.25">
      <c r="A399" s="26" t="s">
        <v>289</v>
      </c>
      <c r="B399" s="27" t="s">
        <v>409</v>
      </c>
      <c r="C399" s="12" t="s">
        <v>9</v>
      </c>
      <c r="D399" s="13">
        <v>55</v>
      </c>
      <c r="E399" s="14">
        <f t="shared" si="13"/>
        <v>4.583333333333333</v>
      </c>
      <c r="F399" s="15">
        <v>35</v>
      </c>
    </row>
    <row r="400" spans="1:6" x14ac:dyDescent="0.25">
      <c r="A400" s="26" t="s">
        <v>289</v>
      </c>
      <c r="B400" s="27" t="s">
        <v>410</v>
      </c>
      <c r="C400" s="12" t="s">
        <v>9</v>
      </c>
      <c r="D400" s="13">
        <v>36</v>
      </c>
      <c r="E400" s="14">
        <f t="shared" si="13"/>
        <v>3</v>
      </c>
      <c r="F400" s="15">
        <v>20</v>
      </c>
    </row>
    <row r="401" spans="1:6" x14ac:dyDescent="0.25">
      <c r="A401" s="26" t="s">
        <v>289</v>
      </c>
      <c r="B401" s="27" t="s">
        <v>411</v>
      </c>
      <c r="C401" s="12" t="s">
        <v>9</v>
      </c>
      <c r="D401" s="13">
        <v>22</v>
      </c>
      <c r="E401" s="14">
        <f t="shared" si="13"/>
        <v>1.8333333333333333</v>
      </c>
      <c r="F401" s="15">
        <v>15</v>
      </c>
    </row>
    <row r="402" spans="1:6" x14ac:dyDescent="0.25">
      <c r="A402" s="26" t="s">
        <v>289</v>
      </c>
      <c r="B402" s="27" t="s">
        <v>412</v>
      </c>
      <c r="C402" s="12" t="s">
        <v>9</v>
      </c>
      <c r="D402" s="13">
        <v>29</v>
      </c>
      <c r="E402" s="14">
        <f t="shared" si="13"/>
        <v>2.4166666666666665</v>
      </c>
      <c r="F402" s="15">
        <v>20</v>
      </c>
    </row>
    <row r="403" spans="1:6" x14ac:dyDescent="0.25">
      <c r="A403" s="26" t="s">
        <v>289</v>
      </c>
      <c r="B403" s="27" t="s">
        <v>413</v>
      </c>
      <c r="C403" s="12" t="s">
        <v>9</v>
      </c>
      <c r="D403" s="13">
        <v>8</v>
      </c>
      <c r="E403" s="14">
        <f t="shared" si="13"/>
        <v>0.66666666666666663</v>
      </c>
      <c r="F403" s="15">
        <v>5</v>
      </c>
    </row>
    <row r="404" spans="1:6" x14ac:dyDescent="0.25">
      <c r="A404" s="26" t="s">
        <v>289</v>
      </c>
      <c r="B404" s="27" t="s">
        <v>414</v>
      </c>
      <c r="C404" s="12" t="s">
        <v>9</v>
      </c>
      <c r="D404" s="13">
        <v>1</v>
      </c>
      <c r="E404" s="14">
        <f t="shared" si="13"/>
        <v>8.3333333333333329E-2</v>
      </c>
      <c r="F404" s="15">
        <f t="shared" si="12"/>
        <v>0.66666666666666663</v>
      </c>
    </row>
    <row r="405" spans="1:6" x14ac:dyDescent="0.25">
      <c r="A405" s="26" t="s">
        <v>289</v>
      </c>
      <c r="B405" s="27" t="s">
        <v>415</v>
      </c>
      <c r="C405" s="12" t="s">
        <v>9</v>
      </c>
      <c r="D405" s="13">
        <v>29</v>
      </c>
      <c r="E405" s="14">
        <f t="shared" si="13"/>
        <v>2.4166666666666665</v>
      </c>
      <c r="F405" s="15">
        <v>15</v>
      </c>
    </row>
    <row r="406" spans="1:6" x14ac:dyDescent="0.25">
      <c r="A406" s="26" t="s">
        <v>289</v>
      </c>
      <c r="B406" s="27" t="s">
        <v>416</v>
      </c>
      <c r="C406" s="12" t="s">
        <v>9</v>
      </c>
      <c r="D406" s="13">
        <v>7</v>
      </c>
      <c r="E406" s="14">
        <f t="shared" si="13"/>
        <v>0.58333333333333337</v>
      </c>
      <c r="F406" s="15">
        <v>5</v>
      </c>
    </row>
    <row r="407" spans="1:6" x14ac:dyDescent="0.25">
      <c r="A407" s="26" t="s">
        <v>289</v>
      </c>
      <c r="B407" s="27" t="s">
        <v>417</v>
      </c>
      <c r="C407" s="12" t="s">
        <v>9</v>
      </c>
      <c r="D407" s="13">
        <v>30</v>
      </c>
      <c r="E407" s="14">
        <f t="shared" si="13"/>
        <v>2.5</v>
      </c>
      <c r="F407" s="15">
        <f t="shared" si="12"/>
        <v>20</v>
      </c>
    </row>
    <row r="408" spans="1:6" x14ac:dyDescent="0.25">
      <c r="A408" s="26" t="s">
        <v>289</v>
      </c>
      <c r="B408" s="27" t="s">
        <v>418</v>
      </c>
      <c r="C408" s="12" t="s">
        <v>9</v>
      </c>
      <c r="D408" s="13">
        <v>7</v>
      </c>
      <c r="E408" s="14">
        <f t="shared" si="13"/>
        <v>0.58333333333333337</v>
      </c>
      <c r="F408" s="15">
        <f t="shared" ref="F408:F471" si="14">E408*8</f>
        <v>4.666666666666667</v>
      </c>
    </row>
    <row r="409" spans="1:6" x14ac:dyDescent="0.25">
      <c r="A409" s="26" t="s">
        <v>289</v>
      </c>
      <c r="B409" s="27" t="s">
        <v>419</v>
      </c>
      <c r="C409" s="12" t="s">
        <v>9</v>
      </c>
      <c r="D409" s="13">
        <v>14</v>
      </c>
      <c r="E409" s="14">
        <f t="shared" ref="E409:E472" si="15">D409/12</f>
        <v>1.1666666666666667</v>
      </c>
      <c r="F409" s="15">
        <v>10</v>
      </c>
    </row>
    <row r="410" spans="1:6" x14ac:dyDescent="0.25">
      <c r="A410" s="26" t="s">
        <v>289</v>
      </c>
      <c r="B410" s="27" t="s">
        <v>420</v>
      </c>
      <c r="C410" s="12" t="s">
        <v>9</v>
      </c>
      <c r="D410" s="13">
        <v>4</v>
      </c>
      <c r="E410" s="14">
        <f t="shared" si="15"/>
        <v>0.33333333333333331</v>
      </c>
      <c r="F410" s="15">
        <f t="shared" si="14"/>
        <v>2.6666666666666665</v>
      </c>
    </row>
    <row r="411" spans="1:6" x14ac:dyDescent="0.25">
      <c r="A411" s="26" t="s">
        <v>289</v>
      </c>
      <c r="B411" s="27" t="s">
        <v>421</v>
      </c>
      <c r="C411" s="12" t="s">
        <v>14</v>
      </c>
      <c r="D411" s="13">
        <v>2</v>
      </c>
      <c r="E411" s="14">
        <f t="shared" si="15"/>
        <v>0.16666666666666666</v>
      </c>
      <c r="F411" s="15">
        <v>2</v>
      </c>
    </row>
    <row r="412" spans="1:6" x14ac:dyDescent="0.25">
      <c r="A412" s="26" t="s">
        <v>289</v>
      </c>
      <c r="B412" s="27" t="s">
        <v>422</v>
      </c>
      <c r="C412" s="12" t="s">
        <v>9</v>
      </c>
      <c r="D412" s="13">
        <v>9</v>
      </c>
      <c r="E412" s="14">
        <f t="shared" si="15"/>
        <v>0.75</v>
      </c>
      <c r="F412" s="15">
        <v>5</v>
      </c>
    </row>
    <row r="413" spans="1:6" x14ac:dyDescent="0.25">
      <c r="A413" s="26" t="s">
        <v>289</v>
      </c>
      <c r="B413" s="27" t="s">
        <v>423</v>
      </c>
      <c r="C413" s="12" t="s">
        <v>9</v>
      </c>
      <c r="D413" s="13">
        <v>29</v>
      </c>
      <c r="E413" s="14">
        <f t="shared" si="15"/>
        <v>2.4166666666666665</v>
      </c>
      <c r="F413" s="15">
        <v>20</v>
      </c>
    </row>
    <row r="414" spans="1:6" x14ac:dyDescent="0.25">
      <c r="A414" s="26" t="s">
        <v>289</v>
      </c>
      <c r="B414" s="27" t="s">
        <v>424</v>
      </c>
      <c r="C414" s="12" t="s">
        <v>9</v>
      </c>
      <c r="D414" s="13">
        <v>1</v>
      </c>
      <c r="E414" s="14">
        <f t="shared" si="15"/>
        <v>8.3333333333333329E-2</v>
      </c>
      <c r="F414" s="15">
        <f t="shared" si="14"/>
        <v>0.66666666666666663</v>
      </c>
    </row>
    <row r="415" spans="1:6" x14ac:dyDescent="0.25">
      <c r="A415" s="26" t="s">
        <v>289</v>
      </c>
      <c r="B415" s="27" t="s">
        <v>425</v>
      </c>
      <c r="C415" s="12" t="s">
        <v>9</v>
      </c>
      <c r="D415" s="13">
        <v>5</v>
      </c>
      <c r="E415" s="14">
        <f t="shared" si="15"/>
        <v>0.41666666666666669</v>
      </c>
      <c r="F415" s="15">
        <v>5</v>
      </c>
    </row>
    <row r="416" spans="1:6" x14ac:dyDescent="0.25">
      <c r="A416" s="26" t="s">
        <v>289</v>
      </c>
      <c r="B416" s="27" t="s">
        <v>426</v>
      </c>
      <c r="C416" s="12" t="s">
        <v>9</v>
      </c>
      <c r="D416" s="13">
        <v>4</v>
      </c>
      <c r="E416" s="14">
        <f t="shared" si="15"/>
        <v>0.33333333333333331</v>
      </c>
      <c r="F416" s="15">
        <f t="shared" si="14"/>
        <v>2.6666666666666665</v>
      </c>
    </row>
    <row r="417" spans="1:6" x14ac:dyDescent="0.25">
      <c r="A417" s="26" t="s">
        <v>289</v>
      </c>
      <c r="B417" s="27" t="s">
        <v>427</v>
      </c>
      <c r="C417" s="12" t="s">
        <v>14</v>
      </c>
      <c r="D417" s="13">
        <v>1</v>
      </c>
      <c r="E417" s="14">
        <f t="shared" si="15"/>
        <v>8.3333333333333329E-2</v>
      </c>
      <c r="F417" s="15">
        <f t="shared" si="14"/>
        <v>0.66666666666666663</v>
      </c>
    </row>
    <row r="418" spans="1:6" x14ac:dyDescent="0.25">
      <c r="A418" s="26" t="s">
        <v>289</v>
      </c>
      <c r="B418" s="27" t="s">
        <v>428</v>
      </c>
      <c r="C418" s="12" t="s">
        <v>9</v>
      </c>
      <c r="D418" s="13">
        <v>10</v>
      </c>
      <c r="E418" s="14">
        <f t="shared" si="15"/>
        <v>0.83333333333333337</v>
      </c>
      <c r="F418" s="15">
        <f t="shared" si="14"/>
        <v>6.666666666666667</v>
      </c>
    </row>
    <row r="419" spans="1:6" x14ac:dyDescent="0.25">
      <c r="A419" s="26" t="s">
        <v>289</v>
      </c>
      <c r="B419" s="27" t="s">
        <v>429</v>
      </c>
      <c r="C419" s="12" t="s">
        <v>9</v>
      </c>
      <c r="D419" s="13">
        <v>4</v>
      </c>
      <c r="E419" s="14">
        <f t="shared" si="15"/>
        <v>0.33333333333333331</v>
      </c>
      <c r="F419" s="15">
        <f t="shared" si="14"/>
        <v>2.6666666666666665</v>
      </c>
    </row>
    <row r="420" spans="1:6" x14ac:dyDescent="0.25">
      <c r="A420" s="26" t="s">
        <v>289</v>
      </c>
      <c r="B420" s="27" t="s">
        <v>430</v>
      </c>
      <c r="C420" s="12" t="s">
        <v>9</v>
      </c>
      <c r="D420" s="13">
        <v>4</v>
      </c>
      <c r="E420" s="14">
        <f t="shared" si="15"/>
        <v>0.33333333333333331</v>
      </c>
      <c r="F420" s="15">
        <f t="shared" si="14"/>
        <v>2.6666666666666665</v>
      </c>
    </row>
    <row r="421" spans="1:6" x14ac:dyDescent="0.25">
      <c r="A421" s="26" t="s">
        <v>289</v>
      </c>
      <c r="B421" s="27" t="s">
        <v>431</v>
      </c>
      <c r="C421" s="12" t="s">
        <v>14</v>
      </c>
      <c r="D421" s="13">
        <v>1</v>
      </c>
      <c r="E421" s="14">
        <f t="shared" si="15"/>
        <v>8.3333333333333329E-2</v>
      </c>
      <c r="F421" s="15">
        <f t="shared" si="14"/>
        <v>0.66666666666666663</v>
      </c>
    </row>
    <row r="422" spans="1:6" x14ac:dyDescent="0.25">
      <c r="A422" s="26" t="s">
        <v>289</v>
      </c>
      <c r="B422" s="27" t="s">
        <v>432</v>
      </c>
      <c r="C422" s="12" t="s">
        <v>9</v>
      </c>
      <c r="D422" s="13">
        <v>2</v>
      </c>
      <c r="E422" s="14">
        <f t="shared" si="15"/>
        <v>0.16666666666666666</v>
      </c>
      <c r="F422" s="15">
        <f t="shared" si="14"/>
        <v>1.3333333333333333</v>
      </c>
    </row>
    <row r="423" spans="1:6" x14ac:dyDescent="0.25">
      <c r="A423" s="26" t="s">
        <v>289</v>
      </c>
      <c r="B423" s="27" t="s">
        <v>433</v>
      </c>
      <c r="C423" s="12" t="s">
        <v>9</v>
      </c>
      <c r="D423" s="13">
        <v>3</v>
      </c>
      <c r="E423" s="14">
        <f t="shared" si="15"/>
        <v>0.25</v>
      </c>
      <c r="F423" s="15">
        <f t="shared" si="14"/>
        <v>2</v>
      </c>
    </row>
    <row r="424" spans="1:6" x14ac:dyDescent="0.25">
      <c r="A424" s="26" t="s">
        <v>289</v>
      </c>
      <c r="B424" s="27" t="s">
        <v>434</v>
      </c>
      <c r="C424" s="12" t="s">
        <v>9</v>
      </c>
      <c r="D424" s="13">
        <v>1</v>
      </c>
      <c r="E424" s="14">
        <f t="shared" si="15"/>
        <v>8.3333333333333329E-2</v>
      </c>
      <c r="F424" s="15">
        <f t="shared" si="14"/>
        <v>0.66666666666666663</v>
      </c>
    </row>
    <row r="425" spans="1:6" x14ac:dyDescent="0.25">
      <c r="A425" s="26" t="s">
        <v>289</v>
      </c>
      <c r="B425" s="27" t="s">
        <v>435</v>
      </c>
      <c r="C425" s="12" t="s">
        <v>9</v>
      </c>
      <c r="D425" s="13">
        <v>4</v>
      </c>
      <c r="E425" s="14">
        <f t="shared" si="15"/>
        <v>0.33333333333333331</v>
      </c>
      <c r="F425" s="15">
        <f t="shared" si="14"/>
        <v>2.6666666666666665</v>
      </c>
    </row>
    <row r="426" spans="1:6" x14ac:dyDescent="0.25">
      <c r="A426" s="26" t="s">
        <v>289</v>
      </c>
      <c r="B426" s="27" t="s">
        <v>436</v>
      </c>
      <c r="C426" s="12" t="s">
        <v>9</v>
      </c>
      <c r="D426" s="13">
        <v>2</v>
      </c>
      <c r="E426" s="14">
        <f t="shared" si="15"/>
        <v>0.16666666666666666</v>
      </c>
      <c r="F426" s="15">
        <f t="shared" si="14"/>
        <v>1.3333333333333333</v>
      </c>
    </row>
    <row r="427" spans="1:6" x14ac:dyDescent="0.25">
      <c r="A427" s="26" t="s">
        <v>289</v>
      </c>
      <c r="B427" s="27" t="s">
        <v>437</v>
      </c>
      <c r="C427" s="12" t="s">
        <v>9</v>
      </c>
      <c r="D427" s="13">
        <v>2</v>
      </c>
      <c r="E427" s="14">
        <f t="shared" si="15"/>
        <v>0.16666666666666666</v>
      </c>
      <c r="F427" s="15">
        <f t="shared" si="14"/>
        <v>1.3333333333333333</v>
      </c>
    </row>
    <row r="428" spans="1:6" x14ac:dyDescent="0.25">
      <c r="A428" s="26" t="s">
        <v>289</v>
      </c>
      <c r="B428" s="27" t="s">
        <v>438</v>
      </c>
      <c r="C428" s="12" t="s">
        <v>14</v>
      </c>
      <c r="D428" s="13">
        <v>4</v>
      </c>
      <c r="E428" s="14">
        <f t="shared" si="15"/>
        <v>0.33333333333333331</v>
      </c>
      <c r="F428" s="15">
        <f t="shared" si="14"/>
        <v>2.6666666666666665</v>
      </c>
    </row>
    <row r="429" spans="1:6" x14ac:dyDescent="0.25">
      <c r="A429" s="26" t="s">
        <v>289</v>
      </c>
      <c r="B429" s="27" t="s">
        <v>439</v>
      </c>
      <c r="C429" s="12" t="s">
        <v>9</v>
      </c>
      <c r="D429" s="13">
        <v>8</v>
      </c>
      <c r="E429" s="14">
        <f t="shared" si="15"/>
        <v>0.66666666666666663</v>
      </c>
      <c r="F429" s="15">
        <f t="shared" si="14"/>
        <v>5.333333333333333</v>
      </c>
    </row>
    <row r="430" spans="1:6" x14ac:dyDescent="0.25">
      <c r="A430" s="26" t="s">
        <v>289</v>
      </c>
      <c r="B430" s="27" t="s">
        <v>440</v>
      </c>
      <c r="C430" s="12" t="s">
        <v>14</v>
      </c>
      <c r="D430" s="13">
        <v>1</v>
      </c>
      <c r="E430" s="14">
        <f t="shared" si="15"/>
        <v>8.3333333333333329E-2</v>
      </c>
      <c r="F430" s="15">
        <f t="shared" si="14"/>
        <v>0.66666666666666663</v>
      </c>
    </row>
    <row r="431" spans="1:6" x14ac:dyDescent="0.25">
      <c r="A431" s="26" t="s">
        <v>289</v>
      </c>
      <c r="B431" s="27" t="s">
        <v>441</v>
      </c>
      <c r="C431" s="12" t="s">
        <v>9</v>
      </c>
      <c r="D431" s="13">
        <v>1</v>
      </c>
      <c r="E431" s="14">
        <f t="shared" si="15"/>
        <v>8.3333333333333329E-2</v>
      </c>
      <c r="F431" s="15">
        <f t="shared" si="14"/>
        <v>0.66666666666666663</v>
      </c>
    </row>
    <row r="432" spans="1:6" x14ac:dyDescent="0.25">
      <c r="A432" s="26" t="s">
        <v>289</v>
      </c>
      <c r="B432" s="27" t="s">
        <v>442</v>
      </c>
      <c r="C432" s="12" t="s">
        <v>9</v>
      </c>
      <c r="D432" s="13">
        <v>11</v>
      </c>
      <c r="E432" s="14">
        <f t="shared" si="15"/>
        <v>0.91666666666666663</v>
      </c>
      <c r="F432" s="15">
        <f t="shared" si="14"/>
        <v>7.333333333333333</v>
      </c>
    </row>
    <row r="433" spans="1:6" x14ac:dyDescent="0.25">
      <c r="A433" s="26" t="s">
        <v>289</v>
      </c>
      <c r="B433" s="27" t="s">
        <v>443</v>
      </c>
      <c r="C433" s="12" t="s">
        <v>9</v>
      </c>
      <c r="D433" s="13">
        <v>26</v>
      </c>
      <c r="E433" s="14">
        <f t="shared" si="15"/>
        <v>2.1666666666666665</v>
      </c>
      <c r="F433" s="15">
        <v>20</v>
      </c>
    </row>
    <row r="434" spans="1:6" x14ac:dyDescent="0.25">
      <c r="A434" s="26" t="s">
        <v>289</v>
      </c>
      <c r="B434" s="27" t="s">
        <v>444</v>
      </c>
      <c r="C434" s="12" t="s">
        <v>9</v>
      </c>
      <c r="D434" s="13">
        <v>21</v>
      </c>
      <c r="E434" s="14">
        <f t="shared" si="15"/>
        <v>1.75</v>
      </c>
      <c r="F434" s="15">
        <v>15</v>
      </c>
    </row>
    <row r="435" spans="1:6" x14ac:dyDescent="0.25">
      <c r="A435" s="26" t="s">
        <v>289</v>
      </c>
      <c r="B435" s="27" t="s">
        <v>445</v>
      </c>
      <c r="C435" s="12" t="s">
        <v>9</v>
      </c>
      <c r="D435" s="13">
        <v>32</v>
      </c>
      <c r="E435" s="14">
        <f t="shared" si="15"/>
        <v>2.6666666666666665</v>
      </c>
      <c r="F435" s="15">
        <v>20</v>
      </c>
    </row>
    <row r="436" spans="1:6" x14ac:dyDescent="0.25">
      <c r="A436" s="26" t="s">
        <v>289</v>
      </c>
      <c r="B436" s="27" t="s">
        <v>446</v>
      </c>
      <c r="C436" s="12" t="s">
        <v>9</v>
      </c>
      <c r="D436" s="13">
        <v>11</v>
      </c>
      <c r="E436" s="14">
        <f t="shared" si="15"/>
        <v>0.91666666666666663</v>
      </c>
      <c r="F436" s="15">
        <v>5</v>
      </c>
    </row>
    <row r="437" spans="1:6" x14ac:dyDescent="0.25">
      <c r="A437" s="26" t="s">
        <v>289</v>
      </c>
      <c r="B437" s="27" t="s">
        <v>447</v>
      </c>
      <c r="C437" s="12" t="s">
        <v>9</v>
      </c>
      <c r="D437" s="13">
        <v>12</v>
      </c>
      <c r="E437" s="14">
        <f t="shared" si="15"/>
        <v>1</v>
      </c>
      <c r="F437" s="15">
        <v>10</v>
      </c>
    </row>
    <row r="438" spans="1:6" x14ac:dyDescent="0.25">
      <c r="A438" s="26" t="s">
        <v>289</v>
      </c>
      <c r="B438" s="27" t="s">
        <v>448</v>
      </c>
      <c r="C438" s="12" t="s">
        <v>9</v>
      </c>
      <c r="D438" s="13">
        <v>11</v>
      </c>
      <c r="E438" s="14">
        <f t="shared" si="15"/>
        <v>0.91666666666666663</v>
      </c>
      <c r="F438" s="15">
        <v>10</v>
      </c>
    </row>
    <row r="439" spans="1:6" x14ac:dyDescent="0.25">
      <c r="A439" s="26" t="s">
        <v>289</v>
      </c>
      <c r="B439" s="27" t="s">
        <v>449</v>
      </c>
      <c r="C439" s="12" t="s">
        <v>9</v>
      </c>
      <c r="D439" s="13">
        <v>7</v>
      </c>
      <c r="E439" s="14">
        <f t="shared" si="15"/>
        <v>0.58333333333333337</v>
      </c>
      <c r="F439" s="15">
        <f t="shared" si="14"/>
        <v>4.666666666666667</v>
      </c>
    </row>
    <row r="440" spans="1:6" x14ac:dyDescent="0.25">
      <c r="A440" s="26" t="s">
        <v>289</v>
      </c>
      <c r="B440" s="27" t="s">
        <v>450</v>
      </c>
      <c r="C440" s="12" t="s">
        <v>9</v>
      </c>
      <c r="D440" s="13">
        <v>18</v>
      </c>
      <c r="E440" s="14">
        <f t="shared" si="15"/>
        <v>1.5</v>
      </c>
      <c r="F440" s="15">
        <v>10</v>
      </c>
    </row>
    <row r="441" spans="1:6" x14ac:dyDescent="0.25">
      <c r="A441" s="26" t="s">
        <v>289</v>
      </c>
      <c r="B441" s="27" t="s">
        <v>451</v>
      </c>
      <c r="C441" s="12" t="s">
        <v>9</v>
      </c>
      <c r="D441" s="13">
        <v>1</v>
      </c>
      <c r="E441" s="14">
        <f t="shared" si="15"/>
        <v>8.3333333333333329E-2</v>
      </c>
      <c r="F441" s="15">
        <f t="shared" si="14"/>
        <v>0.66666666666666663</v>
      </c>
    </row>
    <row r="442" spans="1:6" x14ac:dyDescent="0.25">
      <c r="A442" s="26" t="s">
        <v>289</v>
      </c>
      <c r="B442" s="27" t="s">
        <v>452</v>
      </c>
      <c r="C442" s="12" t="s">
        <v>9</v>
      </c>
      <c r="D442" s="13">
        <v>6</v>
      </c>
      <c r="E442" s="14">
        <f t="shared" si="15"/>
        <v>0.5</v>
      </c>
      <c r="F442" s="15">
        <v>5</v>
      </c>
    </row>
    <row r="443" spans="1:6" x14ac:dyDescent="0.25">
      <c r="A443" s="26" t="s">
        <v>289</v>
      </c>
      <c r="B443" s="27" t="s">
        <v>453</v>
      </c>
      <c r="C443" s="12" t="s">
        <v>9</v>
      </c>
      <c r="D443" s="13">
        <v>3</v>
      </c>
      <c r="E443" s="14">
        <f t="shared" si="15"/>
        <v>0.25</v>
      </c>
      <c r="F443" s="15">
        <f t="shared" si="14"/>
        <v>2</v>
      </c>
    </row>
    <row r="444" spans="1:6" x14ac:dyDescent="0.25">
      <c r="A444" s="26" t="s">
        <v>289</v>
      </c>
      <c r="B444" s="27" t="s">
        <v>454</v>
      </c>
      <c r="C444" s="12" t="s">
        <v>9</v>
      </c>
      <c r="D444" s="13">
        <v>1</v>
      </c>
      <c r="E444" s="14">
        <f t="shared" si="15"/>
        <v>8.3333333333333329E-2</v>
      </c>
      <c r="F444" s="15">
        <f t="shared" si="14"/>
        <v>0.66666666666666663</v>
      </c>
    </row>
    <row r="445" spans="1:6" x14ac:dyDescent="0.25">
      <c r="A445" s="26" t="s">
        <v>289</v>
      </c>
      <c r="B445" s="27" t="s">
        <v>455</v>
      </c>
      <c r="C445" s="12" t="s">
        <v>9</v>
      </c>
      <c r="D445" s="13">
        <v>1</v>
      </c>
      <c r="E445" s="14">
        <f t="shared" si="15"/>
        <v>8.3333333333333329E-2</v>
      </c>
      <c r="F445" s="15">
        <f t="shared" si="14"/>
        <v>0.66666666666666663</v>
      </c>
    </row>
    <row r="446" spans="1:6" x14ac:dyDescent="0.25">
      <c r="A446" s="26" t="s">
        <v>289</v>
      </c>
      <c r="B446" s="27" t="s">
        <v>456</v>
      </c>
      <c r="C446" s="12" t="s">
        <v>9</v>
      </c>
      <c r="D446" s="13">
        <v>2</v>
      </c>
      <c r="E446" s="14">
        <f t="shared" si="15"/>
        <v>0.16666666666666666</v>
      </c>
      <c r="F446" s="15">
        <f t="shared" si="14"/>
        <v>1.3333333333333333</v>
      </c>
    </row>
    <row r="447" spans="1:6" x14ac:dyDescent="0.25">
      <c r="A447" s="26" t="s">
        <v>289</v>
      </c>
      <c r="B447" s="27" t="s">
        <v>457</v>
      </c>
      <c r="C447" s="12" t="s">
        <v>9</v>
      </c>
      <c r="D447" s="13">
        <v>15</v>
      </c>
      <c r="E447" s="14">
        <f t="shared" si="15"/>
        <v>1.25</v>
      </c>
      <c r="F447" s="15">
        <f t="shared" si="14"/>
        <v>10</v>
      </c>
    </row>
    <row r="448" spans="1:6" x14ac:dyDescent="0.25">
      <c r="A448" s="26" t="s">
        <v>289</v>
      </c>
      <c r="B448" s="27" t="s">
        <v>458</v>
      </c>
      <c r="C448" s="12" t="s">
        <v>9</v>
      </c>
      <c r="D448" s="13">
        <v>1</v>
      </c>
      <c r="E448" s="14">
        <f t="shared" si="15"/>
        <v>8.3333333333333329E-2</v>
      </c>
      <c r="F448" s="15">
        <f t="shared" si="14"/>
        <v>0.66666666666666663</v>
      </c>
    </row>
    <row r="449" spans="1:6" x14ac:dyDescent="0.25">
      <c r="A449" s="26" t="s">
        <v>289</v>
      </c>
      <c r="B449" s="27" t="s">
        <v>459</v>
      </c>
      <c r="C449" s="12" t="s">
        <v>9</v>
      </c>
      <c r="D449" s="13">
        <v>7</v>
      </c>
      <c r="E449" s="14">
        <f t="shared" si="15"/>
        <v>0.58333333333333337</v>
      </c>
      <c r="F449" s="15">
        <f t="shared" si="14"/>
        <v>4.666666666666667</v>
      </c>
    </row>
    <row r="450" spans="1:6" x14ac:dyDescent="0.25">
      <c r="A450" s="26" t="s">
        <v>289</v>
      </c>
      <c r="B450" s="27" t="s">
        <v>460</v>
      </c>
      <c r="C450" s="12" t="s">
        <v>9</v>
      </c>
      <c r="D450" s="13">
        <v>7</v>
      </c>
      <c r="E450" s="14">
        <f t="shared" si="15"/>
        <v>0.58333333333333337</v>
      </c>
      <c r="F450" s="15">
        <f t="shared" si="14"/>
        <v>4.666666666666667</v>
      </c>
    </row>
    <row r="451" spans="1:6" x14ac:dyDescent="0.25">
      <c r="A451" s="26" t="s">
        <v>289</v>
      </c>
      <c r="B451" s="27" t="s">
        <v>461</v>
      </c>
      <c r="C451" s="12" t="s">
        <v>9</v>
      </c>
      <c r="D451" s="13">
        <v>2</v>
      </c>
      <c r="E451" s="14">
        <f t="shared" si="15"/>
        <v>0.16666666666666666</v>
      </c>
      <c r="F451" s="15">
        <f t="shared" si="14"/>
        <v>1.3333333333333333</v>
      </c>
    </row>
    <row r="452" spans="1:6" x14ac:dyDescent="0.25">
      <c r="A452" s="26" t="s">
        <v>289</v>
      </c>
      <c r="B452" s="27" t="s">
        <v>462</v>
      </c>
      <c r="C452" s="12" t="s">
        <v>9</v>
      </c>
      <c r="D452" s="13">
        <v>2</v>
      </c>
      <c r="E452" s="14">
        <f t="shared" si="15"/>
        <v>0.16666666666666666</v>
      </c>
      <c r="F452" s="15">
        <v>2</v>
      </c>
    </row>
    <row r="453" spans="1:6" x14ac:dyDescent="0.25">
      <c r="A453" s="26" t="s">
        <v>289</v>
      </c>
      <c r="B453" s="27" t="s">
        <v>463</v>
      </c>
      <c r="C453" s="12" t="s">
        <v>14</v>
      </c>
      <c r="D453" s="13">
        <v>2</v>
      </c>
      <c r="E453" s="14">
        <f t="shared" si="15"/>
        <v>0.16666666666666666</v>
      </c>
      <c r="F453" s="15">
        <v>2</v>
      </c>
    </row>
    <row r="454" spans="1:6" x14ac:dyDescent="0.25">
      <c r="A454" s="26" t="s">
        <v>289</v>
      </c>
      <c r="B454" s="27" t="s">
        <v>464</v>
      </c>
      <c r="C454" s="12" t="s">
        <v>9</v>
      </c>
      <c r="D454" s="13">
        <v>3</v>
      </c>
      <c r="E454" s="14">
        <f t="shared" si="15"/>
        <v>0.25</v>
      </c>
      <c r="F454" s="15">
        <v>1</v>
      </c>
    </row>
    <row r="455" spans="1:6" x14ac:dyDescent="0.25">
      <c r="A455" s="26" t="s">
        <v>289</v>
      </c>
      <c r="B455" s="27" t="s">
        <v>465</v>
      </c>
      <c r="C455" s="12" t="s">
        <v>14</v>
      </c>
      <c r="D455" s="13">
        <v>1</v>
      </c>
      <c r="E455" s="14">
        <f t="shared" si="15"/>
        <v>8.3333333333333329E-2</v>
      </c>
      <c r="F455" s="15">
        <f t="shared" si="14"/>
        <v>0.66666666666666663</v>
      </c>
    </row>
    <row r="456" spans="1:6" x14ac:dyDescent="0.25">
      <c r="A456" s="26" t="s">
        <v>289</v>
      </c>
      <c r="B456" s="27" t="s">
        <v>466</v>
      </c>
      <c r="C456" s="12" t="s">
        <v>9</v>
      </c>
      <c r="D456" s="13">
        <v>10</v>
      </c>
      <c r="E456" s="14">
        <f t="shared" si="15"/>
        <v>0.83333333333333337</v>
      </c>
      <c r="F456" s="15">
        <v>5</v>
      </c>
    </row>
    <row r="457" spans="1:6" x14ac:dyDescent="0.25">
      <c r="A457" s="26" t="s">
        <v>289</v>
      </c>
      <c r="B457" s="27" t="s">
        <v>467</v>
      </c>
      <c r="C457" s="12" t="s">
        <v>9</v>
      </c>
      <c r="D457" s="13">
        <v>3</v>
      </c>
      <c r="E457" s="14">
        <f t="shared" si="15"/>
        <v>0.25</v>
      </c>
      <c r="F457" s="15">
        <f t="shared" si="14"/>
        <v>2</v>
      </c>
    </row>
    <row r="458" spans="1:6" x14ac:dyDescent="0.25">
      <c r="A458" s="26" t="s">
        <v>289</v>
      </c>
      <c r="B458" s="27" t="s">
        <v>468</v>
      </c>
      <c r="C458" s="12" t="s">
        <v>9</v>
      </c>
      <c r="D458" s="13">
        <v>1</v>
      </c>
      <c r="E458" s="14">
        <f t="shared" si="15"/>
        <v>8.3333333333333329E-2</v>
      </c>
      <c r="F458" s="15">
        <f t="shared" si="14"/>
        <v>0.66666666666666663</v>
      </c>
    </row>
    <row r="459" spans="1:6" x14ac:dyDescent="0.25">
      <c r="A459" s="26" t="s">
        <v>289</v>
      </c>
      <c r="B459" s="27" t="s">
        <v>469</v>
      </c>
      <c r="C459" s="12" t="s">
        <v>9</v>
      </c>
      <c r="D459" s="13">
        <v>2</v>
      </c>
      <c r="E459" s="14">
        <f t="shared" si="15"/>
        <v>0.16666666666666666</v>
      </c>
      <c r="F459" s="15">
        <f t="shared" si="14"/>
        <v>1.3333333333333333</v>
      </c>
    </row>
    <row r="460" spans="1:6" x14ac:dyDescent="0.25">
      <c r="A460" s="26" t="s">
        <v>289</v>
      </c>
      <c r="B460" s="27" t="s">
        <v>470</v>
      </c>
      <c r="C460" s="12" t="s">
        <v>14</v>
      </c>
      <c r="D460" s="13">
        <v>3</v>
      </c>
      <c r="E460" s="14">
        <f t="shared" si="15"/>
        <v>0.25</v>
      </c>
      <c r="F460" s="15">
        <f t="shared" si="14"/>
        <v>2</v>
      </c>
    </row>
    <row r="461" spans="1:6" x14ac:dyDescent="0.25">
      <c r="A461" s="33" t="s">
        <v>471</v>
      </c>
      <c r="B461" s="34" t="s">
        <v>472</v>
      </c>
      <c r="C461" s="12" t="s">
        <v>14</v>
      </c>
      <c r="D461" s="13">
        <v>3</v>
      </c>
      <c r="E461" s="14">
        <f t="shared" si="15"/>
        <v>0.25</v>
      </c>
      <c r="F461" s="15">
        <f t="shared" si="14"/>
        <v>2</v>
      </c>
    </row>
    <row r="462" spans="1:6" x14ac:dyDescent="0.25">
      <c r="A462" s="35" t="s">
        <v>471</v>
      </c>
      <c r="B462" s="17" t="s">
        <v>473</v>
      </c>
      <c r="C462" s="12" t="s">
        <v>14</v>
      </c>
      <c r="D462" s="13">
        <v>55</v>
      </c>
      <c r="E462" s="14">
        <f t="shared" si="15"/>
        <v>4.583333333333333</v>
      </c>
      <c r="F462" s="15">
        <v>30</v>
      </c>
    </row>
    <row r="463" spans="1:6" x14ac:dyDescent="0.25">
      <c r="A463" s="35" t="s">
        <v>471</v>
      </c>
      <c r="B463" s="17" t="s">
        <v>474</v>
      </c>
      <c r="C463" s="12" t="s">
        <v>14</v>
      </c>
      <c r="D463" s="13">
        <v>4</v>
      </c>
      <c r="E463" s="14">
        <f t="shared" si="15"/>
        <v>0.33333333333333331</v>
      </c>
      <c r="F463" s="15">
        <f t="shared" si="14"/>
        <v>2.6666666666666665</v>
      </c>
    </row>
    <row r="464" spans="1:6" x14ac:dyDescent="0.25">
      <c r="A464" s="35" t="s">
        <v>471</v>
      </c>
      <c r="B464" s="17" t="s">
        <v>475</v>
      </c>
      <c r="C464" s="12" t="s">
        <v>14</v>
      </c>
      <c r="D464" s="13">
        <v>17</v>
      </c>
      <c r="E464" s="14">
        <f t="shared" si="15"/>
        <v>1.4166666666666667</v>
      </c>
      <c r="F464" s="15">
        <v>10</v>
      </c>
    </row>
    <row r="465" spans="1:6" x14ac:dyDescent="0.25">
      <c r="A465" s="33" t="s">
        <v>471</v>
      </c>
      <c r="B465" s="34" t="s">
        <v>476</v>
      </c>
      <c r="C465" s="12" t="s">
        <v>9</v>
      </c>
      <c r="D465" s="13">
        <v>4</v>
      </c>
      <c r="E465" s="14">
        <f t="shared" si="15"/>
        <v>0.33333333333333331</v>
      </c>
      <c r="F465" s="15">
        <f t="shared" si="14"/>
        <v>2.6666666666666665</v>
      </c>
    </row>
    <row r="466" spans="1:6" x14ac:dyDescent="0.25">
      <c r="A466" s="33" t="s">
        <v>471</v>
      </c>
      <c r="B466" s="34" t="s">
        <v>477</v>
      </c>
      <c r="C466" s="12" t="s">
        <v>14</v>
      </c>
      <c r="D466" s="13">
        <v>1</v>
      </c>
      <c r="E466" s="14">
        <f t="shared" si="15"/>
        <v>8.3333333333333329E-2</v>
      </c>
      <c r="F466" s="15">
        <f t="shared" si="14"/>
        <v>0.66666666666666663</v>
      </c>
    </row>
    <row r="467" spans="1:6" x14ac:dyDescent="0.25">
      <c r="A467" s="33" t="s">
        <v>471</v>
      </c>
      <c r="B467" s="34" t="s">
        <v>478</v>
      </c>
      <c r="C467" s="12" t="s">
        <v>9</v>
      </c>
      <c r="D467" s="13">
        <v>5</v>
      </c>
      <c r="E467" s="14">
        <f t="shared" si="15"/>
        <v>0.41666666666666669</v>
      </c>
      <c r="F467" s="15">
        <f t="shared" si="14"/>
        <v>3.3333333333333335</v>
      </c>
    </row>
    <row r="468" spans="1:6" x14ac:dyDescent="0.25">
      <c r="A468" s="33" t="s">
        <v>471</v>
      </c>
      <c r="B468" s="34" t="s">
        <v>479</v>
      </c>
      <c r="C468" s="12" t="s">
        <v>14</v>
      </c>
      <c r="D468" s="13">
        <v>7</v>
      </c>
      <c r="E468" s="14">
        <f t="shared" si="15"/>
        <v>0.58333333333333337</v>
      </c>
      <c r="F468" s="15">
        <f t="shared" si="14"/>
        <v>4.666666666666667</v>
      </c>
    </row>
    <row r="469" spans="1:6" x14ac:dyDescent="0.25">
      <c r="A469" s="33" t="s">
        <v>471</v>
      </c>
      <c r="B469" s="34" t="s">
        <v>480</v>
      </c>
      <c r="C469" s="12" t="s">
        <v>9</v>
      </c>
      <c r="D469" s="13">
        <v>9</v>
      </c>
      <c r="E469" s="14">
        <f t="shared" si="15"/>
        <v>0.75</v>
      </c>
      <c r="F469" s="15">
        <v>5</v>
      </c>
    </row>
    <row r="470" spans="1:6" x14ac:dyDescent="0.25">
      <c r="A470" s="33" t="s">
        <v>471</v>
      </c>
      <c r="B470" s="34" t="s">
        <v>481</v>
      </c>
      <c r="C470" s="12" t="s">
        <v>14</v>
      </c>
      <c r="D470" s="13">
        <v>2</v>
      </c>
      <c r="E470" s="14">
        <f t="shared" si="15"/>
        <v>0.16666666666666666</v>
      </c>
      <c r="F470" s="15">
        <f t="shared" si="14"/>
        <v>1.3333333333333333</v>
      </c>
    </row>
    <row r="471" spans="1:6" x14ac:dyDescent="0.25">
      <c r="A471" s="33" t="s">
        <v>471</v>
      </c>
      <c r="B471" s="34" t="s">
        <v>482</v>
      </c>
      <c r="C471" s="12" t="s">
        <v>9</v>
      </c>
      <c r="D471" s="13">
        <v>1</v>
      </c>
      <c r="E471" s="14">
        <f t="shared" si="15"/>
        <v>8.3333333333333329E-2</v>
      </c>
      <c r="F471" s="15">
        <f t="shared" si="14"/>
        <v>0.66666666666666663</v>
      </c>
    </row>
    <row r="472" spans="1:6" x14ac:dyDescent="0.25">
      <c r="A472" s="33" t="s">
        <v>471</v>
      </c>
      <c r="B472" s="34" t="s">
        <v>483</v>
      </c>
      <c r="C472" s="12" t="s">
        <v>9</v>
      </c>
      <c r="D472" s="13">
        <v>18</v>
      </c>
      <c r="E472" s="14">
        <f t="shared" si="15"/>
        <v>1.5</v>
      </c>
      <c r="F472" s="15">
        <v>13</v>
      </c>
    </row>
    <row r="473" spans="1:6" x14ac:dyDescent="0.25">
      <c r="A473" s="33" t="s">
        <v>471</v>
      </c>
      <c r="B473" s="34" t="s">
        <v>484</v>
      </c>
      <c r="C473" s="12" t="s">
        <v>14</v>
      </c>
      <c r="D473" s="13">
        <v>14</v>
      </c>
      <c r="E473" s="14">
        <f t="shared" ref="E473:E536" si="16">D473/12</f>
        <v>1.1666666666666667</v>
      </c>
      <c r="F473" s="15">
        <v>10</v>
      </c>
    </row>
    <row r="474" spans="1:6" x14ac:dyDescent="0.25">
      <c r="A474" s="35" t="s">
        <v>471</v>
      </c>
      <c r="B474" s="17" t="s">
        <v>485</v>
      </c>
      <c r="C474" s="12" t="s">
        <v>14</v>
      </c>
      <c r="D474" s="13">
        <v>4</v>
      </c>
      <c r="E474" s="14">
        <f t="shared" si="16"/>
        <v>0.33333333333333331</v>
      </c>
      <c r="F474" s="15">
        <f t="shared" ref="F474:F535" si="17">E474*8</f>
        <v>2.6666666666666665</v>
      </c>
    </row>
    <row r="475" spans="1:6" x14ac:dyDescent="0.25">
      <c r="A475" s="33" t="s">
        <v>471</v>
      </c>
      <c r="B475" s="34" t="s">
        <v>486</v>
      </c>
      <c r="C475" s="12" t="s">
        <v>14</v>
      </c>
      <c r="D475" s="13">
        <v>1</v>
      </c>
      <c r="E475" s="14">
        <f t="shared" si="16"/>
        <v>8.3333333333333329E-2</v>
      </c>
      <c r="F475" s="15">
        <f t="shared" si="17"/>
        <v>0.66666666666666663</v>
      </c>
    </row>
    <row r="476" spans="1:6" x14ac:dyDescent="0.25">
      <c r="A476" s="33" t="s">
        <v>471</v>
      </c>
      <c r="B476" s="34" t="s">
        <v>487</v>
      </c>
      <c r="C476" s="12" t="s">
        <v>14</v>
      </c>
      <c r="D476" s="13">
        <v>1</v>
      </c>
      <c r="E476" s="14">
        <f t="shared" si="16"/>
        <v>8.3333333333333329E-2</v>
      </c>
      <c r="F476" s="15">
        <f t="shared" si="17"/>
        <v>0.66666666666666663</v>
      </c>
    </row>
    <row r="477" spans="1:6" x14ac:dyDescent="0.25">
      <c r="A477" s="33" t="s">
        <v>471</v>
      </c>
      <c r="B477" s="34" t="s">
        <v>488</v>
      </c>
      <c r="C477" s="12" t="s">
        <v>9</v>
      </c>
      <c r="D477" s="13">
        <v>3</v>
      </c>
      <c r="E477" s="14">
        <f t="shared" si="16"/>
        <v>0.25</v>
      </c>
      <c r="F477" s="15">
        <f t="shared" si="17"/>
        <v>2</v>
      </c>
    </row>
    <row r="478" spans="1:6" x14ac:dyDescent="0.25">
      <c r="A478" s="33" t="s">
        <v>471</v>
      </c>
      <c r="B478" s="34" t="s">
        <v>489</v>
      </c>
      <c r="C478" s="12" t="s">
        <v>14</v>
      </c>
      <c r="D478" s="13">
        <v>1</v>
      </c>
      <c r="E478" s="14">
        <f t="shared" si="16"/>
        <v>8.3333333333333329E-2</v>
      </c>
      <c r="F478" s="15">
        <f t="shared" si="17"/>
        <v>0.66666666666666663</v>
      </c>
    </row>
    <row r="479" spans="1:6" x14ac:dyDescent="0.25">
      <c r="A479" s="33" t="s">
        <v>471</v>
      </c>
      <c r="B479" s="34" t="s">
        <v>490</v>
      </c>
      <c r="C479" s="12" t="s">
        <v>9</v>
      </c>
      <c r="D479" s="13">
        <v>6</v>
      </c>
      <c r="E479" s="14">
        <f t="shared" si="16"/>
        <v>0.5</v>
      </c>
      <c r="F479" s="15">
        <v>5</v>
      </c>
    </row>
    <row r="480" spans="1:6" x14ac:dyDescent="0.25">
      <c r="A480" s="33" t="s">
        <v>471</v>
      </c>
      <c r="B480" s="34" t="s">
        <v>491</v>
      </c>
      <c r="C480" s="12" t="s">
        <v>14</v>
      </c>
      <c r="D480" s="13">
        <v>9</v>
      </c>
      <c r="E480" s="14">
        <f t="shared" si="16"/>
        <v>0.75</v>
      </c>
      <c r="F480" s="15">
        <v>5</v>
      </c>
    </row>
    <row r="481" spans="1:6" x14ac:dyDescent="0.25">
      <c r="A481" s="33" t="s">
        <v>471</v>
      </c>
      <c r="B481" s="34" t="s">
        <v>492</v>
      </c>
      <c r="C481" s="12" t="s">
        <v>9</v>
      </c>
      <c r="D481" s="13">
        <v>4</v>
      </c>
      <c r="E481" s="14">
        <f t="shared" si="16"/>
        <v>0.33333333333333331</v>
      </c>
      <c r="F481" s="15">
        <v>3</v>
      </c>
    </row>
    <row r="482" spans="1:6" x14ac:dyDescent="0.25">
      <c r="A482" s="33" t="s">
        <v>471</v>
      </c>
      <c r="B482" s="34" t="s">
        <v>493</v>
      </c>
      <c r="C482" s="12" t="s">
        <v>9</v>
      </c>
      <c r="D482" s="13">
        <v>8</v>
      </c>
      <c r="E482" s="14">
        <f t="shared" si="16"/>
        <v>0.66666666666666663</v>
      </c>
      <c r="F482" s="15">
        <f t="shared" si="17"/>
        <v>5.333333333333333</v>
      </c>
    </row>
    <row r="483" spans="1:6" x14ac:dyDescent="0.25">
      <c r="A483" s="33" t="s">
        <v>471</v>
      </c>
      <c r="B483" s="34" t="s">
        <v>494</v>
      </c>
      <c r="C483" s="12" t="s">
        <v>14</v>
      </c>
      <c r="D483" s="13">
        <v>10</v>
      </c>
      <c r="E483" s="14">
        <f t="shared" si="16"/>
        <v>0.83333333333333337</v>
      </c>
      <c r="F483" s="15">
        <v>5</v>
      </c>
    </row>
    <row r="484" spans="1:6" x14ac:dyDescent="0.25">
      <c r="A484" s="33" t="s">
        <v>471</v>
      </c>
      <c r="B484" s="34" t="s">
        <v>495</v>
      </c>
      <c r="C484" s="12" t="s">
        <v>14</v>
      </c>
      <c r="D484" s="13">
        <v>4</v>
      </c>
      <c r="E484" s="14">
        <f t="shared" si="16"/>
        <v>0.33333333333333331</v>
      </c>
      <c r="F484" s="15">
        <f t="shared" si="17"/>
        <v>2.6666666666666665</v>
      </c>
    </row>
    <row r="485" spans="1:6" x14ac:dyDescent="0.25">
      <c r="A485" s="33" t="s">
        <v>471</v>
      </c>
      <c r="B485" s="34" t="s">
        <v>496</v>
      </c>
      <c r="C485" s="12" t="s">
        <v>14</v>
      </c>
      <c r="D485" s="13">
        <v>2</v>
      </c>
      <c r="E485" s="14">
        <f t="shared" si="16"/>
        <v>0.16666666666666666</v>
      </c>
      <c r="F485" s="15">
        <f t="shared" si="17"/>
        <v>1.3333333333333333</v>
      </c>
    </row>
    <row r="486" spans="1:6" x14ac:dyDescent="0.25">
      <c r="A486" s="33" t="s">
        <v>471</v>
      </c>
      <c r="B486" s="34" t="s">
        <v>497</v>
      </c>
      <c r="C486" s="12" t="s">
        <v>14</v>
      </c>
      <c r="D486" s="13">
        <v>2</v>
      </c>
      <c r="E486" s="14">
        <f t="shared" si="16"/>
        <v>0.16666666666666666</v>
      </c>
      <c r="F486" s="15">
        <f t="shared" si="17"/>
        <v>1.3333333333333333</v>
      </c>
    </row>
    <row r="487" spans="1:6" x14ac:dyDescent="0.25">
      <c r="A487" s="33" t="s">
        <v>471</v>
      </c>
      <c r="B487" s="34" t="s">
        <v>498</v>
      </c>
      <c r="C487" s="12" t="s">
        <v>9</v>
      </c>
      <c r="D487" s="13">
        <v>27</v>
      </c>
      <c r="E487" s="14">
        <f t="shared" si="16"/>
        <v>2.25</v>
      </c>
      <c r="F487" s="15">
        <v>15</v>
      </c>
    </row>
    <row r="488" spans="1:6" x14ac:dyDescent="0.25">
      <c r="A488" s="33" t="s">
        <v>471</v>
      </c>
      <c r="B488" s="34" t="s">
        <v>499</v>
      </c>
      <c r="C488" s="12" t="s">
        <v>9</v>
      </c>
      <c r="D488" s="13">
        <v>17</v>
      </c>
      <c r="E488" s="14">
        <f t="shared" si="16"/>
        <v>1.4166666666666667</v>
      </c>
      <c r="F488" s="15">
        <v>10</v>
      </c>
    </row>
    <row r="489" spans="1:6" x14ac:dyDescent="0.25">
      <c r="A489" s="33" t="s">
        <v>471</v>
      </c>
      <c r="B489" s="34" t="s">
        <v>500</v>
      </c>
      <c r="C489" s="12" t="s">
        <v>9</v>
      </c>
      <c r="D489" s="13">
        <v>27</v>
      </c>
      <c r="E489" s="14">
        <f t="shared" si="16"/>
        <v>2.25</v>
      </c>
      <c r="F489" s="15">
        <v>15</v>
      </c>
    </row>
    <row r="490" spans="1:6" x14ac:dyDescent="0.25">
      <c r="A490" s="33" t="s">
        <v>471</v>
      </c>
      <c r="B490" s="34" t="s">
        <v>501</v>
      </c>
      <c r="C490" s="12" t="s">
        <v>9</v>
      </c>
      <c r="D490" s="13">
        <v>11</v>
      </c>
      <c r="E490" s="14">
        <f t="shared" si="16"/>
        <v>0.91666666666666663</v>
      </c>
      <c r="F490" s="15">
        <v>5</v>
      </c>
    </row>
    <row r="491" spans="1:6" x14ac:dyDescent="0.25">
      <c r="A491" s="33" t="s">
        <v>471</v>
      </c>
      <c r="B491" s="34" t="s">
        <v>502</v>
      </c>
      <c r="C491" s="12" t="s">
        <v>9</v>
      </c>
      <c r="D491" s="13">
        <v>4</v>
      </c>
      <c r="E491" s="14">
        <f t="shared" si="16"/>
        <v>0.33333333333333331</v>
      </c>
      <c r="F491" s="15">
        <v>3</v>
      </c>
    </row>
    <row r="492" spans="1:6" x14ac:dyDescent="0.25">
      <c r="A492" s="33" t="s">
        <v>471</v>
      </c>
      <c r="B492" s="34" t="s">
        <v>503</v>
      </c>
      <c r="C492" s="12" t="s">
        <v>9</v>
      </c>
      <c r="D492" s="13">
        <v>1</v>
      </c>
      <c r="E492" s="14">
        <f t="shared" si="16"/>
        <v>8.3333333333333329E-2</v>
      </c>
      <c r="F492" s="15">
        <f t="shared" si="17"/>
        <v>0.66666666666666663</v>
      </c>
    </row>
    <row r="493" spans="1:6" x14ac:dyDescent="0.25">
      <c r="A493" s="33" t="s">
        <v>471</v>
      </c>
      <c r="B493" s="34" t="s">
        <v>504</v>
      </c>
      <c r="C493" s="12" t="s">
        <v>14</v>
      </c>
      <c r="D493" s="13">
        <v>4</v>
      </c>
      <c r="E493" s="14">
        <f t="shared" si="16"/>
        <v>0.33333333333333331</v>
      </c>
      <c r="F493" s="15">
        <f t="shared" si="17"/>
        <v>2.6666666666666665</v>
      </c>
    </row>
    <row r="494" spans="1:6" x14ac:dyDescent="0.25">
      <c r="A494" s="33" t="s">
        <v>471</v>
      </c>
      <c r="B494" s="34" t="s">
        <v>505</v>
      </c>
      <c r="C494" s="12" t="s">
        <v>14</v>
      </c>
      <c r="D494" s="13">
        <v>1</v>
      </c>
      <c r="E494" s="14">
        <f t="shared" si="16"/>
        <v>8.3333333333333329E-2</v>
      </c>
      <c r="F494" s="15">
        <f t="shared" si="17"/>
        <v>0.66666666666666663</v>
      </c>
    </row>
    <row r="495" spans="1:6" x14ac:dyDescent="0.25">
      <c r="A495" s="33" t="s">
        <v>471</v>
      </c>
      <c r="B495" s="34" t="s">
        <v>506</v>
      </c>
      <c r="C495" s="12" t="s">
        <v>14</v>
      </c>
      <c r="D495" s="13">
        <v>1</v>
      </c>
      <c r="E495" s="14">
        <f t="shared" si="16"/>
        <v>8.3333333333333329E-2</v>
      </c>
      <c r="F495" s="15">
        <f t="shared" si="17"/>
        <v>0.66666666666666663</v>
      </c>
    </row>
    <row r="496" spans="1:6" x14ac:dyDescent="0.25">
      <c r="A496" s="33" t="s">
        <v>471</v>
      </c>
      <c r="B496" s="34" t="s">
        <v>507</v>
      </c>
      <c r="C496" s="12" t="s">
        <v>9</v>
      </c>
      <c r="D496" s="13">
        <v>6</v>
      </c>
      <c r="E496" s="14">
        <f t="shared" si="16"/>
        <v>0.5</v>
      </c>
      <c r="F496" s="15">
        <f t="shared" si="17"/>
        <v>4</v>
      </c>
    </row>
    <row r="497" spans="1:6" x14ac:dyDescent="0.25">
      <c r="A497" s="33" t="s">
        <v>471</v>
      </c>
      <c r="B497" s="34" t="s">
        <v>508</v>
      </c>
      <c r="C497" s="12" t="s">
        <v>9</v>
      </c>
      <c r="D497" s="13">
        <v>2</v>
      </c>
      <c r="E497" s="14">
        <f t="shared" si="16"/>
        <v>0.16666666666666666</v>
      </c>
      <c r="F497" s="15">
        <f t="shared" si="17"/>
        <v>1.3333333333333333</v>
      </c>
    </row>
    <row r="498" spans="1:6" x14ac:dyDescent="0.25">
      <c r="A498" s="33" t="s">
        <v>471</v>
      </c>
      <c r="B498" s="34" t="s">
        <v>509</v>
      </c>
      <c r="C498" s="12" t="s">
        <v>14</v>
      </c>
      <c r="D498" s="13">
        <v>2</v>
      </c>
      <c r="E498" s="14">
        <f t="shared" si="16"/>
        <v>0.16666666666666666</v>
      </c>
      <c r="F498" s="15">
        <f t="shared" si="17"/>
        <v>1.3333333333333333</v>
      </c>
    </row>
    <row r="499" spans="1:6" x14ac:dyDescent="0.25">
      <c r="A499" s="33" t="s">
        <v>471</v>
      </c>
      <c r="B499" s="34" t="s">
        <v>510</v>
      </c>
      <c r="C499" s="12" t="s">
        <v>9</v>
      </c>
      <c r="D499" s="13">
        <v>14</v>
      </c>
      <c r="E499" s="14">
        <f t="shared" si="16"/>
        <v>1.1666666666666667</v>
      </c>
      <c r="F499" s="15">
        <v>8</v>
      </c>
    </row>
    <row r="500" spans="1:6" x14ac:dyDescent="0.25">
      <c r="A500" s="33" t="s">
        <v>471</v>
      </c>
      <c r="B500" s="34" t="s">
        <v>511</v>
      </c>
      <c r="C500" s="12" t="s">
        <v>9</v>
      </c>
      <c r="D500" s="13">
        <v>1</v>
      </c>
      <c r="E500" s="14">
        <f t="shared" si="16"/>
        <v>8.3333333333333329E-2</v>
      </c>
      <c r="F500" s="15">
        <f t="shared" si="17"/>
        <v>0.66666666666666663</v>
      </c>
    </row>
    <row r="501" spans="1:6" x14ac:dyDescent="0.25">
      <c r="A501" s="33" t="s">
        <v>471</v>
      </c>
      <c r="B501" s="34" t="s">
        <v>512</v>
      </c>
      <c r="C501" s="12" t="s">
        <v>9</v>
      </c>
      <c r="D501" s="13">
        <v>1</v>
      </c>
      <c r="E501" s="14">
        <f t="shared" si="16"/>
        <v>8.3333333333333329E-2</v>
      </c>
      <c r="F501" s="15">
        <f t="shared" si="17"/>
        <v>0.66666666666666663</v>
      </c>
    </row>
    <row r="502" spans="1:6" x14ac:dyDescent="0.25">
      <c r="A502" s="33" t="s">
        <v>471</v>
      </c>
      <c r="B502" s="34" t="s">
        <v>513</v>
      </c>
      <c r="C502" s="12" t="s">
        <v>14</v>
      </c>
      <c r="D502" s="13">
        <v>2</v>
      </c>
      <c r="E502" s="14">
        <f t="shared" si="16"/>
        <v>0.16666666666666666</v>
      </c>
      <c r="F502" s="15">
        <v>2</v>
      </c>
    </row>
    <row r="503" spans="1:6" x14ac:dyDescent="0.25">
      <c r="A503" s="33" t="s">
        <v>471</v>
      </c>
      <c r="B503" s="34" t="s">
        <v>514</v>
      </c>
      <c r="C503" s="12" t="s">
        <v>14</v>
      </c>
      <c r="D503" s="13">
        <v>2</v>
      </c>
      <c r="E503" s="14">
        <f t="shared" si="16"/>
        <v>0.16666666666666666</v>
      </c>
      <c r="F503" s="15">
        <f t="shared" si="17"/>
        <v>1.3333333333333333</v>
      </c>
    </row>
    <row r="504" spans="1:6" x14ac:dyDescent="0.25">
      <c r="A504" s="33" t="s">
        <v>471</v>
      </c>
      <c r="B504" s="34" t="s">
        <v>515</v>
      </c>
      <c r="C504" s="12" t="s">
        <v>9</v>
      </c>
      <c r="D504" s="13">
        <v>7</v>
      </c>
      <c r="E504" s="14">
        <f t="shared" si="16"/>
        <v>0.58333333333333337</v>
      </c>
      <c r="F504" s="15">
        <f t="shared" si="17"/>
        <v>4.666666666666667</v>
      </c>
    </row>
    <row r="505" spans="1:6" x14ac:dyDescent="0.25">
      <c r="A505" s="33" t="s">
        <v>471</v>
      </c>
      <c r="B505" s="34" t="s">
        <v>516</v>
      </c>
      <c r="C505" s="12" t="s">
        <v>9</v>
      </c>
      <c r="D505" s="13">
        <v>2</v>
      </c>
      <c r="E505" s="14">
        <f t="shared" si="16"/>
        <v>0.16666666666666666</v>
      </c>
      <c r="F505" s="15">
        <f t="shared" si="17"/>
        <v>1.3333333333333333</v>
      </c>
    </row>
    <row r="506" spans="1:6" x14ac:dyDescent="0.25">
      <c r="A506" s="33" t="s">
        <v>471</v>
      </c>
      <c r="B506" s="34" t="s">
        <v>517</v>
      </c>
      <c r="C506" s="12" t="s">
        <v>319</v>
      </c>
      <c r="D506" s="13">
        <v>6</v>
      </c>
      <c r="E506" s="14">
        <f t="shared" si="16"/>
        <v>0.5</v>
      </c>
      <c r="F506" s="15">
        <f t="shared" si="17"/>
        <v>4</v>
      </c>
    </row>
    <row r="507" spans="1:6" x14ac:dyDescent="0.25">
      <c r="A507" s="33" t="s">
        <v>471</v>
      </c>
      <c r="B507" s="34" t="s">
        <v>518</v>
      </c>
      <c r="C507" s="12" t="s">
        <v>9</v>
      </c>
      <c r="D507" s="13">
        <v>8</v>
      </c>
      <c r="E507" s="14">
        <f t="shared" si="16"/>
        <v>0.66666666666666663</v>
      </c>
      <c r="F507" s="15">
        <f t="shared" si="17"/>
        <v>5.333333333333333</v>
      </c>
    </row>
    <row r="508" spans="1:6" x14ac:dyDescent="0.25">
      <c r="A508" s="33" t="s">
        <v>471</v>
      </c>
      <c r="B508" s="34" t="s">
        <v>519</v>
      </c>
      <c r="C508" s="12" t="s">
        <v>9</v>
      </c>
      <c r="D508" s="13">
        <v>57</v>
      </c>
      <c r="E508" s="14">
        <f t="shared" si="16"/>
        <v>4.75</v>
      </c>
      <c r="F508" s="15">
        <v>30</v>
      </c>
    </row>
    <row r="509" spans="1:6" x14ac:dyDescent="0.25">
      <c r="A509" s="33" t="s">
        <v>471</v>
      </c>
      <c r="B509" s="34" t="s">
        <v>520</v>
      </c>
      <c r="C509" s="12" t="s">
        <v>9</v>
      </c>
      <c r="D509" s="13">
        <v>37</v>
      </c>
      <c r="E509" s="14">
        <f t="shared" si="16"/>
        <v>3.0833333333333335</v>
      </c>
      <c r="F509" s="15">
        <v>20</v>
      </c>
    </row>
    <row r="510" spans="1:6" x14ac:dyDescent="0.25">
      <c r="A510" s="33" t="s">
        <v>471</v>
      </c>
      <c r="B510" s="34" t="s">
        <v>521</v>
      </c>
      <c r="C510" s="12" t="s">
        <v>9</v>
      </c>
      <c r="D510" s="13">
        <f>183+13</f>
        <v>196</v>
      </c>
      <c r="E510" s="14">
        <f t="shared" si="16"/>
        <v>16.333333333333332</v>
      </c>
      <c r="F510" s="15">
        <v>100</v>
      </c>
    </row>
    <row r="511" spans="1:6" x14ac:dyDescent="0.25">
      <c r="A511" s="33" t="s">
        <v>471</v>
      </c>
      <c r="B511" s="34" t="s">
        <v>522</v>
      </c>
      <c r="C511" s="12" t="s">
        <v>9</v>
      </c>
      <c r="D511" s="13">
        <v>15</v>
      </c>
      <c r="E511" s="14">
        <f t="shared" si="16"/>
        <v>1.25</v>
      </c>
      <c r="F511" s="15">
        <f t="shared" si="17"/>
        <v>10</v>
      </c>
    </row>
    <row r="512" spans="1:6" x14ac:dyDescent="0.25">
      <c r="A512" s="33" t="s">
        <v>471</v>
      </c>
      <c r="B512" s="34" t="s">
        <v>523</v>
      </c>
      <c r="C512" s="12" t="s">
        <v>9</v>
      </c>
      <c r="D512" s="13">
        <v>23</v>
      </c>
      <c r="E512" s="14">
        <f t="shared" si="16"/>
        <v>1.9166666666666667</v>
      </c>
      <c r="F512" s="15">
        <v>10</v>
      </c>
    </row>
    <row r="513" spans="1:6" x14ac:dyDescent="0.25">
      <c r="A513" s="33" t="s">
        <v>471</v>
      </c>
      <c r="B513" s="34" t="s">
        <v>524</v>
      </c>
      <c r="C513" s="12" t="s">
        <v>9</v>
      </c>
      <c r="D513" s="13">
        <v>10</v>
      </c>
      <c r="E513" s="14">
        <f t="shared" si="16"/>
        <v>0.83333333333333337</v>
      </c>
      <c r="F513" s="15">
        <v>10</v>
      </c>
    </row>
    <row r="514" spans="1:6" x14ac:dyDescent="0.25">
      <c r="A514" s="33" t="s">
        <v>471</v>
      </c>
      <c r="B514" s="34" t="s">
        <v>525</v>
      </c>
      <c r="C514" s="12" t="s">
        <v>9</v>
      </c>
      <c r="D514" s="13">
        <v>5</v>
      </c>
      <c r="E514" s="14">
        <f t="shared" si="16"/>
        <v>0.41666666666666669</v>
      </c>
      <c r="F514" s="15">
        <v>5</v>
      </c>
    </row>
    <row r="515" spans="1:6" x14ac:dyDescent="0.25">
      <c r="A515" s="33" t="s">
        <v>471</v>
      </c>
      <c r="B515" s="34" t="s">
        <v>526</v>
      </c>
      <c r="C515" s="12" t="s">
        <v>9</v>
      </c>
      <c r="D515" s="13">
        <v>77</v>
      </c>
      <c r="E515" s="14">
        <f t="shared" si="16"/>
        <v>6.416666666666667</v>
      </c>
      <c r="F515" s="15">
        <v>50</v>
      </c>
    </row>
    <row r="516" spans="1:6" x14ac:dyDescent="0.25">
      <c r="A516" s="33" t="s">
        <v>471</v>
      </c>
      <c r="B516" s="34" t="s">
        <v>527</v>
      </c>
      <c r="C516" s="12" t="s">
        <v>9</v>
      </c>
      <c r="D516" s="13">
        <v>3</v>
      </c>
      <c r="E516" s="14">
        <f t="shared" si="16"/>
        <v>0.25</v>
      </c>
      <c r="F516" s="15">
        <f t="shared" si="17"/>
        <v>2</v>
      </c>
    </row>
    <row r="517" spans="1:6" x14ac:dyDescent="0.25">
      <c r="A517" s="33" t="s">
        <v>471</v>
      </c>
      <c r="B517" s="34" t="s">
        <v>528</v>
      </c>
      <c r="C517" s="12" t="s">
        <v>9</v>
      </c>
      <c r="D517" s="13">
        <v>75</v>
      </c>
      <c r="E517" s="14">
        <f t="shared" si="16"/>
        <v>6.25</v>
      </c>
      <c r="F517" s="15">
        <v>45</v>
      </c>
    </row>
    <row r="518" spans="1:6" x14ac:dyDescent="0.25">
      <c r="A518" s="33" t="s">
        <v>471</v>
      </c>
      <c r="B518" s="34" t="s">
        <v>529</v>
      </c>
      <c r="C518" s="12" t="s">
        <v>9</v>
      </c>
      <c r="D518" s="13">
        <v>49</v>
      </c>
      <c r="E518" s="14">
        <f t="shared" si="16"/>
        <v>4.083333333333333</v>
      </c>
      <c r="F518" s="15">
        <v>30</v>
      </c>
    </row>
    <row r="519" spans="1:6" x14ac:dyDescent="0.25">
      <c r="A519" s="33" t="s">
        <v>471</v>
      </c>
      <c r="B519" s="34" t="s">
        <v>530</v>
      </c>
      <c r="C519" s="12" t="s">
        <v>9</v>
      </c>
      <c r="D519" s="13">
        <v>10</v>
      </c>
      <c r="E519" s="14">
        <f t="shared" si="16"/>
        <v>0.83333333333333337</v>
      </c>
      <c r="F519" s="15">
        <v>5</v>
      </c>
    </row>
    <row r="520" spans="1:6" x14ac:dyDescent="0.25">
      <c r="A520" s="33" t="s">
        <v>471</v>
      </c>
      <c r="B520" s="34" t="s">
        <v>531</v>
      </c>
      <c r="C520" s="12" t="s">
        <v>9</v>
      </c>
      <c r="D520" s="13">
        <v>8</v>
      </c>
      <c r="E520" s="14">
        <f t="shared" si="16"/>
        <v>0.66666666666666663</v>
      </c>
      <c r="F520" s="15">
        <f t="shared" si="17"/>
        <v>5.333333333333333</v>
      </c>
    </row>
    <row r="521" spans="1:6" x14ac:dyDescent="0.25">
      <c r="A521" s="33" t="s">
        <v>471</v>
      </c>
      <c r="B521" s="34" t="s">
        <v>532</v>
      </c>
      <c r="C521" s="12" t="s">
        <v>9</v>
      </c>
      <c r="D521" s="13">
        <v>110</v>
      </c>
      <c r="E521" s="14">
        <f t="shared" si="16"/>
        <v>9.1666666666666661</v>
      </c>
      <c r="F521" s="15">
        <v>60</v>
      </c>
    </row>
    <row r="522" spans="1:6" x14ac:dyDescent="0.25">
      <c r="A522" s="33" t="s">
        <v>471</v>
      </c>
      <c r="B522" s="34" t="s">
        <v>533</v>
      </c>
      <c r="C522" s="12" t="s">
        <v>9</v>
      </c>
      <c r="D522" s="13">
        <v>4</v>
      </c>
      <c r="E522" s="14">
        <f t="shared" si="16"/>
        <v>0.33333333333333331</v>
      </c>
      <c r="F522" s="15">
        <f t="shared" si="17"/>
        <v>2.6666666666666665</v>
      </c>
    </row>
    <row r="523" spans="1:6" x14ac:dyDescent="0.25">
      <c r="A523" s="33" t="s">
        <v>471</v>
      </c>
      <c r="B523" s="34" t="s">
        <v>534</v>
      </c>
      <c r="C523" s="12" t="s">
        <v>9</v>
      </c>
      <c r="D523" s="13">
        <v>8</v>
      </c>
      <c r="E523" s="14">
        <f t="shared" si="16"/>
        <v>0.66666666666666663</v>
      </c>
      <c r="F523" s="15">
        <f t="shared" si="17"/>
        <v>5.333333333333333</v>
      </c>
    </row>
    <row r="524" spans="1:6" x14ac:dyDescent="0.25">
      <c r="A524" s="33" t="s">
        <v>471</v>
      </c>
      <c r="B524" s="34" t="s">
        <v>535</v>
      </c>
      <c r="C524" s="12" t="s">
        <v>9</v>
      </c>
      <c r="D524" s="13">
        <f>83+2</f>
        <v>85</v>
      </c>
      <c r="E524" s="14">
        <f t="shared" si="16"/>
        <v>7.083333333333333</v>
      </c>
      <c r="F524" s="15">
        <v>50</v>
      </c>
    </row>
    <row r="525" spans="1:6" x14ac:dyDescent="0.25">
      <c r="A525" s="33" t="s">
        <v>471</v>
      </c>
      <c r="B525" s="34" t="s">
        <v>536</v>
      </c>
      <c r="C525" s="12" t="s">
        <v>9</v>
      </c>
      <c r="D525" s="13">
        <v>5</v>
      </c>
      <c r="E525" s="14">
        <f t="shared" si="16"/>
        <v>0.41666666666666669</v>
      </c>
      <c r="F525" s="15">
        <f t="shared" si="17"/>
        <v>3.3333333333333335</v>
      </c>
    </row>
    <row r="526" spans="1:6" x14ac:dyDescent="0.25">
      <c r="A526" s="33" t="s">
        <v>471</v>
      </c>
      <c r="B526" s="34" t="s">
        <v>537</v>
      </c>
      <c r="C526" s="12" t="s">
        <v>9</v>
      </c>
      <c r="D526" s="13">
        <v>1</v>
      </c>
      <c r="E526" s="14">
        <f t="shared" si="16"/>
        <v>8.3333333333333329E-2</v>
      </c>
      <c r="F526" s="15">
        <f t="shared" si="17"/>
        <v>0.66666666666666663</v>
      </c>
    </row>
    <row r="527" spans="1:6" x14ac:dyDescent="0.25">
      <c r="A527" s="33" t="s">
        <v>471</v>
      </c>
      <c r="B527" s="34" t="s">
        <v>538</v>
      </c>
      <c r="C527" s="12" t="s">
        <v>9</v>
      </c>
      <c r="D527" s="13">
        <v>28</v>
      </c>
      <c r="E527" s="14">
        <f t="shared" si="16"/>
        <v>2.3333333333333335</v>
      </c>
      <c r="F527" s="15">
        <v>15</v>
      </c>
    </row>
    <row r="528" spans="1:6" x14ac:dyDescent="0.25">
      <c r="A528" s="33" t="s">
        <v>471</v>
      </c>
      <c r="B528" s="34" t="s">
        <v>539</v>
      </c>
      <c r="C528" s="12" t="s">
        <v>377</v>
      </c>
      <c r="D528" s="13">
        <v>286</v>
      </c>
      <c r="E528" s="14">
        <f t="shared" si="16"/>
        <v>23.833333333333332</v>
      </c>
      <c r="F528" s="15">
        <v>150</v>
      </c>
    </row>
    <row r="529" spans="1:6" x14ac:dyDescent="0.25">
      <c r="A529" s="33" t="s">
        <v>471</v>
      </c>
      <c r="B529" s="34" t="s">
        <v>540</v>
      </c>
      <c r="C529" s="12" t="s">
        <v>9</v>
      </c>
      <c r="D529" s="13">
        <v>47</v>
      </c>
      <c r="E529" s="14">
        <f t="shared" si="16"/>
        <v>3.9166666666666665</v>
      </c>
      <c r="F529" s="15">
        <v>30</v>
      </c>
    </row>
    <row r="530" spans="1:6" x14ac:dyDescent="0.25">
      <c r="A530" s="33" t="s">
        <v>471</v>
      </c>
      <c r="B530" s="34" t="s">
        <v>541</v>
      </c>
      <c r="C530" s="12" t="s">
        <v>9</v>
      </c>
      <c r="D530" s="13">
        <v>1</v>
      </c>
      <c r="E530" s="14">
        <f t="shared" si="16"/>
        <v>8.3333333333333329E-2</v>
      </c>
      <c r="F530" s="15">
        <f t="shared" si="17"/>
        <v>0.66666666666666663</v>
      </c>
    </row>
    <row r="531" spans="1:6" x14ac:dyDescent="0.25">
      <c r="A531" s="33" t="s">
        <v>471</v>
      </c>
      <c r="B531" s="34" t="s">
        <v>542</v>
      </c>
      <c r="C531" s="12" t="s">
        <v>9</v>
      </c>
      <c r="D531" s="13">
        <v>10</v>
      </c>
      <c r="E531" s="14">
        <f t="shared" si="16"/>
        <v>0.83333333333333337</v>
      </c>
      <c r="F531" s="15">
        <v>5</v>
      </c>
    </row>
    <row r="532" spans="1:6" x14ac:dyDescent="0.25">
      <c r="A532" s="33" t="s">
        <v>471</v>
      </c>
      <c r="B532" s="34" t="s">
        <v>543</v>
      </c>
      <c r="C532" s="12" t="s">
        <v>9</v>
      </c>
      <c r="D532" s="13">
        <v>2</v>
      </c>
      <c r="E532" s="14">
        <f t="shared" si="16"/>
        <v>0.16666666666666666</v>
      </c>
      <c r="F532" s="15">
        <v>2</v>
      </c>
    </row>
    <row r="533" spans="1:6" x14ac:dyDescent="0.25">
      <c r="A533" s="33" t="s">
        <v>471</v>
      </c>
      <c r="B533" s="34" t="s">
        <v>544</v>
      </c>
      <c r="C533" s="12" t="s">
        <v>14</v>
      </c>
      <c r="D533" s="13">
        <v>2</v>
      </c>
      <c r="E533" s="14">
        <f t="shared" si="16"/>
        <v>0.16666666666666666</v>
      </c>
      <c r="F533" s="15">
        <v>2</v>
      </c>
    </row>
    <row r="534" spans="1:6" x14ac:dyDescent="0.25">
      <c r="A534" s="33" t="s">
        <v>471</v>
      </c>
      <c r="B534" s="34" t="s">
        <v>545</v>
      </c>
      <c r="C534" s="12" t="s">
        <v>9</v>
      </c>
      <c r="D534" s="13">
        <v>29</v>
      </c>
      <c r="E534" s="14">
        <f t="shared" si="16"/>
        <v>2.4166666666666665</v>
      </c>
      <c r="F534" s="15">
        <v>15</v>
      </c>
    </row>
    <row r="535" spans="1:6" x14ac:dyDescent="0.25">
      <c r="A535" s="33" t="s">
        <v>471</v>
      </c>
      <c r="B535" s="34" t="s">
        <v>546</v>
      </c>
      <c r="C535" s="12" t="s">
        <v>319</v>
      </c>
      <c r="D535" s="13">
        <v>1</v>
      </c>
      <c r="E535" s="14">
        <f t="shared" si="16"/>
        <v>8.3333333333333329E-2</v>
      </c>
      <c r="F535" s="15">
        <f t="shared" si="17"/>
        <v>0.66666666666666663</v>
      </c>
    </row>
    <row r="536" spans="1:6" x14ac:dyDescent="0.25">
      <c r="A536" s="33" t="s">
        <v>471</v>
      </c>
      <c r="B536" s="34" t="s">
        <v>547</v>
      </c>
      <c r="C536" s="12" t="s">
        <v>14</v>
      </c>
      <c r="D536" s="13">
        <v>1</v>
      </c>
      <c r="E536" s="14">
        <f t="shared" si="16"/>
        <v>8.3333333333333329E-2</v>
      </c>
      <c r="F536" s="15">
        <f t="shared" ref="F536:F598" si="18">E536*8</f>
        <v>0.66666666666666663</v>
      </c>
    </row>
    <row r="537" spans="1:6" x14ac:dyDescent="0.25">
      <c r="A537" s="33" t="s">
        <v>471</v>
      </c>
      <c r="B537" s="34" t="s">
        <v>548</v>
      </c>
      <c r="C537" s="12" t="s">
        <v>14</v>
      </c>
      <c r="D537" s="13">
        <v>8</v>
      </c>
      <c r="E537" s="14">
        <f t="shared" ref="E537:E600" si="19">D537/12</f>
        <v>0.66666666666666663</v>
      </c>
      <c r="F537" s="15">
        <f t="shared" si="18"/>
        <v>5.333333333333333</v>
      </c>
    </row>
    <row r="538" spans="1:6" x14ac:dyDescent="0.25">
      <c r="A538" s="33" t="s">
        <v>471</v>
      </c>
      <c r="B538" s="34" t="s">
        <v>549</v>
      </c>
      <c r="C538" s="12" t="s">
        <v>9</v>
      </c>
      <c r="D538" s="13">
        <v>4</v>
      </c>
      <c r="E538" s="14">
        <f t="shared" si="19"/>
        <v>0.33333333333333331</v>
      </c>
      <c r="F538" s="15">
        <f t="shared" si="18"/>
        <v>2.6666666666666665</v>
      </c>
    </row>
    <row r="539" spans="1:6" x14ac:dyDescent="0.25">
      <c r="A539" s="33" t="s">
        <v>471</v>
      </c>
      <c r="B539" s="34" t="s">
        <v>550</v>
      </c>
      <c r="C539" s="12" t="s">
        <v>14</v>
      </c>
      <c r="D539" s="13">
        <v>2</v>
      </c>
      <c r="E539" s="14">
        <f t="shared" si="19"/>
        <v>0.16666666666666666</v>
      </c>
      <c r="F539" s="15">
        <v>2</v>
      </c>
    </row>
    <row r="540" spans="1:6" x14ac:dyDescent="0.25">
      <c r="A540" s="33" t="s">
        <v>471</v>
      </c>
      <c r="B540" s="34" t="s">
        <v>551</v>
      </c>
      <c r="C540" s="12" t="s">
        <v>14</v>
      </c>
      <c r="D540" s="13">
        <v>1</v>
      </c>
      <c r="E540" s="14">
        <f t="shared" si="19"/>
        <v>8.3333333333333329E-2</v>
      </c>
      <c r="F540" s="15">
        <f t="shared" si="18"/>
        <v>0.66666666666666663</v>
      </c>
    </row>
    <row r="541" spans="1:6" x14ac:dyDescent="0.25">
      <c r="A541" s="33" t="s">
        <v>471</v>
      </c>
      <c r="B541" s="34" t="s">
        <v>552</v>
      </c>
      <c r="C541" s="12" t="s">
        <v>14</v>
      </c>
      <c r="D541" s="13">
        <v>4</v>
      </c>
      <c r="E541" s="14">
        <f t="shared" si="19"/>
        <v>0.33333333333333331</v>
      </c>
      <c r="F541" s="15">
        <f t="shared" si="18"/>
        <v>2.6666666666666665</v>
      </c>
    </row>
    <row r="542" spans="1:6" x14ac:dyDescent="0.25">
      <c r="A542" s="33" t="s">
        <v>471</v>
      </c>
      <c r="B542" s="34" t="s">
        <v>553</v>
      </c>
      <c r="C542" s="12" t="s">
        <v>14</v>
      </c>
      <c r="D542" s="13">
        <v>4</v>
      </c>
      <c r="E542" s="14">
        <f t="shared" si="19"/>
        <v>0.33333333333333331</v>
      </c>
      <c r="F542" s="15">
        <f t="shared" si="18"/>
        <v>2.6666666666666665</v>
      </c>
    </row>
    <row r="543" spans="1:6" x14ac:dyDescent="0.25">
      <c r="A543" s="33" t="s">
        <v>471</v>
      </c>
      <c r="B543" s="34" t="s">
        <v>554</v>
      </c>
      <c r="C543" s="12" t="s">
        <v>14</v>
      </c>
      <c r="D543" s="13">
        <v>2</v>
      </c>
      <c r="E543" s="14">
        <f t="shared" si="19"/>
        <v>0.16666666666666666</v>
      </c>
      <c r="F543" s="15">
        <v>2</v>
      </c>
    </row>
    <row r="544" spans="1:6" x14ac:dyDescent="0.25">
      <c r="A544" s="33" t="s">
        <v>471</v>
      </c>
      <c r="B544" s="34" t="s">
        <v>555</v>
      </c>
      <c r="C544" s="12" t="s">
        <v>14</v>
      </c>
      <c r="D544" s="13">
        <v>2</v>
      </c>
      <c r="E544" s="14">
        <f t="shared" si="19"/>
        <v>0.16666666666666666</v>
      </c>
      <c r="F544" s="15">
        <v>2</v>
      </c>
    </row>
    <row r="545" spans="1:6" x14ac:dyDescent="0.25">
      <c r="A545" s="33" t="s">
        <v>471</v>
      </c>
      <c r="B545" s="34" t="s">
        <v>556</v>
      </c>
      <c r="C545" s="12" t="s">
        <v>9</v>
      </c>
      <c r="D545" s="13">
        <v>22</v>
      </c>
      <c r="E545" s="14">
        <f t="shared" si="19"/>
        <v>1.8333333333333333</v>
      </c>
      <c r="F545" s="15">
        <f t="shared" si="18"/>
        <v>14.666666666666666</v>
      </c>
    </row>
    <row r="546" spans="1:6" x14ac:dyDescent="0.25">
      <c r="A546" s="33" t="s">
        <v>471</v>
      </c>
      <c r="B546" s="34" t="s">
        <v>557</v>
      </c>
      <c r="C546" s="12" t="s">
        <v>9</v>
      </c>
      <c r="D546" s="13">
        <v>148</v>
      </c>
      <c r="E546" s="14">
        <f t="shared" si="19"/>
        <v>12.333333333333334</v>
      </c>
      <c r="F546" s="15">
        <v>80</v>
      </c>
    </row>
    <row r="547" spans="1:6" x14ac:dyDescent="0.25">
      <c r="A547" s="33" t="s">
        <v>471</v>
      </c>
      <c r="B547" s="34" t="s">
        <v>558</v>
      </c>
      <c r="C547" s="12" t="s">
        <v>9</v>
      </c>
      <c r="D547" s="13">
        <v>34</v>
      </c>
      <c r="E547" s="14">
        <f t="shared" si="19"/>
        <v>2.8333333333333335</v>
      </c>
      <c r="F547" s="15">
        <v>20</v>
      </c>
    </row>
    <row r="548" spans="1:6" x14ac:dyDescent="0.25">
      <c r="A548" s="33" t="s">
        <v>471</v>
      </c>
      <c r="B548" s="34" t="s">
        <v>559</v>
      </c>
      <c r="C548" s="12" t="s">
        <v>14</v>
      </c>
      <c r="D548" s="13">
        <v>6</v>
      </c>
      <c r="E548" s="14">
        <f t="shared" si="19"/>
        <v>0.5</v>
      </c>
      <c r="F548" s="15">
        <v>5</v>
      </c>
    </row>
    <row r="549" spans="1:6" x14ac:dyDescent="0.25">
      <c r="A549" s="33" t="s">
        <v>471</v>
      </c>
      <c r="B549" s="34" t="s">
        <v>560</v>
      </c>
      <c r="C549" s="12" t="s">
        <v>9</v>
      </c>
      <c r="D549" s="13">
        <v>7</v>
      </c>
      <c r="E549" s="14">
        <f t="shared" si="19"/>
        <v>0.58333333333333337</v>
      </c>
      <c r="F549" s="15">
        <v>5</v>
      </c>
    </row>
    <row r="550" spans="1:6" x14ac:dyDescent="0.25">
      <c r="A550" s="33" t="s">
        <v>471</v>
      </c>
      <c r="B550" s="34" t="s">
        <v>561</v>
      </c>
      <c r="C550" s="12" t="s">
        <v>9</v>
      </c>
      <c r="D550" s="13">
        <v>576</v>
      </c>
      <c r="E550" s="14">
        <f t="shared" si="19"/>
        <v>48</v>
      </c>
      <c r="F550" s="15">
        <v>300</v>
      </c>
    </row>
    <row r="551" spans="1:6" x14ac:dyDescent="0.25">
      <c r="A551" s="33" t="s">
        <v>471</v>
      </c>
      <c r="B551" s="34" t="s">
        <v>562</v>
      </c>
      <c r="C551" s="12" t="s">
        <v>9</v>
      </c>
      <c r="D551" s="13">
        <v>6</v>
      </c>
      <c r="E551" s="14">
        <f t="shared" si="19"/>
        <v>0.5</v>
      </c>
      <c r="F551" s="15">
        <v>5</v>
      </c>
    </row>
    <row r="552" spans="1:6" x14ac:dyDescent="0.25">
      <c r="A552" s="33" t="s">
        <v>471</v>
      </c>
      <c r="B552" s="34" t="s">
        <v>563</v>
      </c>
      <c r="C552" s="12" t="s">
        <v>9</v>
      </c>
      <c r="D552" s="13">
        <v>19</v>
      </c>
      <c r="E552" s="14">
        <f t="shared" si="19"/>
        <v>1.5833333333333333</v>
      </c>
      <c r="F552" s="15">
        <v>15</v>
      </c>
    </row>
    <row r="553" spans="1:6" x14ac:dyDescent="0.25">
      <c r="A553" s="33" t="s">
        <v>471</v>
      </c>
      <c r="B553" s="34" t="s">
        <v>564</v>
      </c>
      <c r="C553" s="12" t="s">
        <v>14</v>
      </c>
      <c r="D553" s="13">
        <v>1</v>
      </c>
      <c r="E553" s="14">
        <f t="shared" si="19"/>
        <v>8.3333333333333329E-2</v>
      </c>
      <c r="F553" s="15">
        <f t="shared" si="18"/>
        <v>0.66666666666666663</v>
      </c>
    </row>
    <row r="554" spans="1:6" x14ac:dyDescent="0.25">
      <c r="A554" s="33" t="s">
        <v>471</v>
      </c>
      <c r="B554" s="34" t="s">
        <v>565</v>
      </c>
      <c r="C554" s="12" t="s">
        <v>14</v>
      </c>
      <c r="D554" s="13">
        <v>4</v>
      </c>
      <c r="E554" s="14">
        <f t="shared" si="19"/>
        <v>0.33333333333333331</v>
      </c>
      <c r="F554" s="15">
        <f t="shared" si="18"/>
        <v>2.6666666666666665</v>
      </c>
    </row>
    <row r="555" spans="1:6" x14ac:dyDescent="0.25">
      <c r="A555" s="33" t="s">
        <v>471</v>
      </c>
      <c r="B555" s="34" t="s">
        <v>566</v>
      </c>
      <c r="C555" s="12" t="s">
        <v>9</v>
      </c>
      <c r="D555" s="13">
        <v>40</v>
      </c>
      <c r="E555" s="14">
        <f t="shared" si="19"/>
        <v>3.3333333333333335</v>
      </c>
      <c r="F555" s="15">
        <v>25</v>
      </c>
    </row>
    <row r="556" spans="1:6" x14ac:dyDescent="0.25">
      <c r="A556" s="33" t="s">
        <v>471</v>
      </c>
      <c r="B556" s="34" t="s">
        <v>567</v>
      </c>
      <c r="C556" s="12" t="s">
        <v>9</v>
      </c>
      <c r="D556" s="13">
        <v>19</v>
      </c>
      <c r="E556" s="14">
        <f t="shared" si="19"/>
        <v>1.5833333333333333</v>
      </c>
      <c r="F556" s="15">
        <v>15</v>
      </c>
    </row>
    <row r="557" spans="1:6" x14ac:dyDescent="0.25">
      <c r="A557" s="33" t="s">
        <v>471</v>
      </c>
      <c r="B557" s="34" t="s">
        <v>568</v>
      </c>
      <c r="C557" s="12" t="s">
        <v>9</v>
      </c>
      <c r="D557" s="13">
        <v>4</v>
      </c>
      <c r="E557" s="14">
        <f t="shared" si="19"/>
        <v>0.33333333333333331</v>
      </c>
      <c r="F557" s="15">
        <v>4</v>
      </c>
    </row>
    <row r="558" spans="1:6" x14ac:dyDescent="0.25">
      <c r="A558" s="33" t="s">
        <v>471</v>
      </c>
      <c r="B558" s="34" t="s">
        <v>569</v>
      </c>
      <c r="C558" s="12" t="s">
        <v>14</v>
      </c>
      <c r="D558" s="13">
        <v>20</v>
      </c>
      <c r="E558" s="14">
        <f t="shared" si="19"/>
        <v>1.6666666666666667</v>
      </c>
      <c r="F558" s="15">
        <v>10</v>
      </c>
    </row>
    <row r="559" spans="1:6" x14ac:dyDescent="0.25">
      <c r="A559" s="33" t="s">
        <v>471</v>
      </c>
      <c r="B559" s="34" t="s">
        <v>570</v>
      </c>
      <c r="C559" s="12" t="s">
        <v>9</v>
      </c>
      <c r="D559" s="13">
        <v>55</v>
      </c>
      <c r="E559" s="14">
        <f t="shared" si="19"/>
        <v>4.583333333333333</v>
      </c>
      <c r="F559" s="15">
        <v>35</v>
      </c>
    </row>
    <row r="560" spans="1:6" x14ac:dyDescent="0.25">
      <c r="A560" s="33" t="s">
        <v>471</v>
      </c>
      <c r="B560" s="34" t="s">
        <v>571</v>
      </c>
      <c r="C560" s="12" t="s">
        <v>9</v>
      </c>
      <c r="D560" s="13">
        <v>1</v>
      </c>
      <c r="E560" s="14">
        <f t="shared" si="19"/>
        <v>8.3333333333333329E-2</v>
      </c>
      <c r="F560" s="15">
        <f t="shared" si="18"/>
        <v>0.66666666666666663</v>
      </c>
    </row>
    <row r="561" spans="1:6" x14ac:dyDescent="0.25">
      <c r="A561" s="33" t="s">
        <v>471</v>
      </c>
      <c r="B561" s="34" t="s">
        <v>572</v>
      </c>
      <c r="C561" s="12" t="s">
        <v>14</v>
      </c>
      <c r="D561" s="13">
        <v>3</v>
      </c>
      <c r="E561" s="14">
        <f t="shared" si="19"/>
        <v>0.25</v>
      </c>
      <c r="F561" s="15">
        <f t="shared" si="18"/>
        <v>2</v>
      </c>
    </row>
    <row r="562" spans="1:6" x14ac:dyDescent="0.25">
      <c r="A562" s="33" t="s">
        <v>471</v>
      </c>
      <c r="B562" s="34" t="s">
        <v>573</v>
      </c>
      <c r="C562" s="12" t="s">
        <v>9</v>
      </c>
      <c r="D562" s="13">
        <v>41</v>
      </c>
      <c r="E562" s="14">
        <f t="shared" si="19"/>
        <v>3.4166666666666665</v>
      </c>
      <c r="F562" s="15">
        <v>25</v>
      </c>
    </row>
    <row r="563" spans="1:6" x14ac:dyDescent="0.25">
      <c r="A563" s="33" t="s">
        <v>471</v>
      </c>
      <c r="B563" s="34" t="s">
        <v>574</v>
      </c>
      <c r="C563" s="12" t="s">
        <v>9</v>
      </c>
      <c r="D563" s="13">
        <v>6</v>
      </c>
      <c r="E563" s="14">
        <f t="shared" si="19"/>
        <v>0.5</v>
      </c>
      <c r="F563" s="15">
        <v>5</v>
      </c>
    </row>
    <row r="564" spans="1:6" x14ac:dyDescent="0.25">
      <c r="A564" s="33" t="s">
        <v>471</v>
      </c>
      <c r="B564" s="34" t="s">
        <v>575</v>
      </c>
      <c r="C564" s="12" t="s">
        <v>9</v>
      </c>
      <c r="D564" s="13">
        <v>1</v>
      </c>
      <c r="E564" s="14">
        <f t="shared" si="19"/>
        <v>8.3333333333333329E-2</v>
      </c>
      <c r="F564" s="15">
        <f t="shared" si="18"/>
        <v>0.66666666666666663</v>
      </c>
    </row>
    <row r="565" spans="1:6" x14ac:dyDescent="0.25">
      <c r="A565" s="33" t="s">
        <v>471</v>
      </c>
      <c r="B565" s="34" t="s">
        <v>576</v>
      </c>
      <c r="C565" s="12" t="s">
        <v>9</v>
      </c>
      <c r="D565" s="13">
        <v>5</v>
      </c>
      <c r="E565" s="14">
        <f t="shared" si="19"/>
        <v>0.41666666666666669</v>
      </c>
      <c r="F565" s="15">
        <f t="shared" si="18"/>
        <v>3.3333333333333335</v>
      </c>
    </row>
    <row r="566" spans="1:6" x14ac:dyDescent="0.25">
      <c r="A566" s="33" t="s">
        <v>471</v>
      </c>
      <c r="B566" s="34" t="s">
        <v>577</v>
      </c>
      <c r="C566" s="12" t="s">
        <v>14</v>
      </c>
      <c r="D566" s="13">
        <v>2</v>
      </c>
      <c r="E566" s="14">
        <f t="shared" si="19"/>
        <v>0.16666666666666666</v>
      </c>
      <c r="F566" s="15">
        <v>2</v>
      </c>
    </row>
    <row r="567" spans="1:6" x14ac:dyDescent="0.25">
      <c r="A567" s="33" t="s">
        <v>471</v>
      </c>
      <c r="B567" s="34" t="s">
        <v>578</v>
      </c>
      <c r="C567" s="12" t="s">
        <v>14</v>
      </c>
      <c r="D567" s="13">
        <v>2</v>
      </c>
      <c r="E567" s="14">
        <f t="shared" si="19"/>
        <v>0.16666666666666666</v>
      </c>
      <c r="F567" s="15">
        <v>2</v>
      </c>
    </row>
    <row r="568" spans="1:6" x14ac:dyDescent="0.25">
      <c r="A568" s="33" t="s">
        <v>471</v>
      </c>
      <c r="B568" s="34" t="s">
        <v>579</v>
      </c>
      <c r="C568" s="12" t="s">
        <v>9</v>
      </c>
      <c r="D568" s="13">
        <v>19</v>
      </c>
      <c r="E568" s="14">
        <f t="shared" si="19"/>
        <v>1.5833333333333333</v>
      </c>
      <c r="F568" s="15">
        <v>10</v>
      </c>
    </row>
    <row r="569" spans="1:6" x14ac:dyDescent="0.25">
      <c r="A569" s="36" t="s">
        <v>471</v>
      </c>
      <c r="B569" s="34" t="s">
        <v>580</v>
      </c>
      <c r="C569" s="12" t="s">
        <v>9</v>
      </c>
      <c r="D569" s="13">
        <f>187+5</f>
        <v>192</v>
      </c>
      <c r="E569" s="14">
        <f t="shared" si="19"/>
        <v>16</v>
      </c>
      <c r="F569" s="15">
        <v>100</v>
      </c>
    </row>
    <row r="570" spans="1:6" x14ac:dyDescent="0.25">
      <c r="A570" s="33" t="s">
        <v>471</v>
      </c>
      <c r="B570" s="34" t="s">
        <v>581</v>
      </c>
      <c r="C570" s="12" t="s">
        <v>9</v>
      </c>
      <c r="D570" s="13">
        <v>218</v>
      </c>
      <c r="E570" s="14">
        <f t="shared" si="19"/>
        <v>18.166666666666668</v>
      </c>
      <c r="F570" s="15">
        <v>120</v>
      </c>
    </row>
    <row r="571" spans="1:6" x14ac:dyDescent="0.25">
      <c r="A571" s="33" t="s">
        <v>471</v>
      </c>
      <c r="B571" s="34" t="s">
        <v>582</v>
      </c>
      <c r="C571" s="12" t="s">
        <v>9</v>
      </c>
      <c r="D571" s="13">
        <v>8</v>
      </c>
      <c r="E571" s="14">
        <f t="shared" si="19"/>
        <v>0.66666666666666663</v>
      </c>
      <c r="F571" s="15">
        <v>5</v>
      </c>
    </row>
    <row r="572" spans="1:6" x14ac:dyDescent="0.25">
      <c r="A572" s="33" t="s">
        <v>471</v>
      </c>
      <c r="B572" s="34" t="s">
        <v>583</v>
      </c>
      <c r="C572" s="12" t="s">
        <v>9</v>
      </c>
      <c r="D572" s="13">
        <f>38+8</f>
        <v>46</v>
      </c>
      <c r="E572" s="14">
        <f t="shared" si="19"/>
        <v>3.8333333333333335</v>
      </c>
      <c r="F572" s="15">
        <v>30</v>
      </c>
    </row>
    <row r="573" spans="1:6" x14ac:dyDescent="0.25">
      <c r="A573" s="33" t="s">
        <v>471</v>
      </c>
      <c r="B573" s="34" t="s">
        <v>584</v>
      </c>
      <c r="C573" s="12" t="s">
        <v>9</v>
      </c>
      <c r="D573" s="13">
        <v>8</v>
      </c>
      <c r="E573" s="14">
        <f t="shared" si="19"/>
        <v>0.66666666666666663</v>
      </c>
      <c r="F573" s="15">
        <v>5</v>
      </c>
    </row>
    <row r="574" spans="1:6" x14ac:dyDescent="0.25">
      <c r="A574" s="33" t="s">
        <v>471</v>
      </c>
      <c r="B574" s="34" t="s">
        <v>585</v>
      </c>
      <c r="C574" s="12" t="s">
        <v>9</v>
      </c>
      <c r="D574" s="13">
        <v>858</v>
      </c>
      <c r="E574" s="14">
        <f t="shared" si="19"/>
        <v>71.5</v>
      </c>
      <c r="F574" s="15">
        <v>600</v>
      </c>
    </row>
    <row r="575" spans="1:6" x14ac:dyDescent="0.25">
      <c r="A575" s="33" t="s">
        <v>471</v>
      </c>
      <c r="B575" s="34" t="s">
        <v>586</v>
      </c>
      <c r="C575" s="12" t="s">
        <v>9</v>
      </c>
      <c r="D575" s="13">
        <v>2</v>
      </c>
      <c r="E575" s="14">
        <f t="shared" si="19"/>
        <v>0.16666666666666666</v>
      </c>
      <c r="F575" s="15">
        <v>2</v>
      </c>
    </row>
    <row r="576" spans="1:6" x14ac:dyDescent="0.25">
      <c r="A576" s="33" t="s">
        <v>471</v>
      </c>
      <c r="B576" s="34" t="s">
        <v>587</v>
      </c>
      <c r="C576" s="12" t="s">
        <v>9</v>
      </c>
      <c r="D576" s="13">
        <v>177</v>
      </c>
      <c r="E576" s="14">
        <f t="shared" si="19"/>
        <v>14.75</v>
      </c>
      <c r="F576" s="15">
        <v>100</v>
      </c>
    </row>
    <row r="577" spans="1:6" x14ac:dyDescent="0.25">
      <c r="A577" s="33" t="s">
        <v>471</v>
      </c>
      <c r="B577" s="34" t="s">
        <v>588</v>
      </c>
      <c r="C577" s="12" t="s">
        <v>9</v>
      </c>
      <c r="D577" s="13">
        <f>155+7</f>
        <v>162</v>
      </c>
      <c r="E577" s="14">
        <f t="shared" si="19"/>
        <v>13.5</v>
      </c>
      <c r="F577" s="15">
        <v>100</v>
      </c>
    </row>
    <row r="578" spans="1:6" x14ac:dyDescent="0.25">
      <c r="A578" s="33" t="s">
        <v>471</v>
      </c>
      <c r="B578" s="34" t="s">
        <v>589</v>
      </c>
      <c r="C578" s="12" t="s">
        <v>9</v>
      </c>
      <c r="D578" s="13">
        <v>7</v>
      </c>
      <c r="E578" s="14">
        <f t="shared" si="19"/>
        <v>0.58333333333333337</v>
      </c>
      <c r="F578" s="15">
        <f t="shared" si="18"/>
        <v>4.666666666666667</v>
      </c>
    </row>
    <row r="579" spans="1:6" x14ac:dyDescent="0.25">
      <c r="A579" s="33" t="s">
        <v>471</v>
      </c>
      <c r="B579" s="34" t="s">
        <v>590</v>
      </c>
      <c r="C579" s="12" t="s">
        <v>14</v>
      </c>
      <c r="D579" s="13">
        <v>2</v>
      </c>
      <c r="E579" s="14">
        <f t="shared" si="19"/>
        <v>0.16666666666666666</v>
      </c>
      <c r="F579" s="15">
        <v>2</v>
      </c>
    </row>
    <row r="580" spans="1:6" x14ac:dyDescent="0.25">
      <c r="A580" s="33" t="s">
        <v>471</v>
      </c>
      <c r="B580" s="34" t="s">
        <v>591</v>
      </c>
      <c r="C580" s="12" t="s">
        <v>9</v>
      </c>
      <c r="D580" s="13">
        <v>190</v>
      </c>
      <c r="E580" s="14">
        <f t="shared" si="19"/>
        <v>15.833333333333334</v>
      </c>
      <c r="F580" s="15">
        <v>100</v>
      </c>
    </row>
    <row r="581" spans="1:6" x14ac:dyDescent="0.25">
      <c r="A581" s="33" t="s">
        <v>471</v>
      </c>
      <c r="B581" s="34" t="s">
        <v>592</v>
      </c>
      <c r="C581" s="12" t="s">
        <v>9</v>
      </c>
      <c r="D581" s="13">
        <v>49</v>
      </c>
      <c r="E581" s="14">
        <f t="shared" si="19"/>
        <v>4.083333333333333</v>
      </c>
      <c r="F581" s="15">
        <v>30</v>
      </c>
    </row>
    <row r="582" spans="1:6" x14ac:dyDescent="0.25">
      <c r="A582" s="33" t="s">
        <v>471</v>
      </c>
      <c r="B582" s="34" t="s">
        <v>593</v>
      </c>
      <c r="C582" s="12" t="s">
        <v>14</v>
      </c>
      <c r="D582" s="13">
        <v>44</v>
      </c>
      <c r="E582" s="14">
        <f t="shared" si="19"/>
        <v>3.6666666666666665</v>
      </c>
      <c r="F582" s="15">
        <v>25</v>
      </c>
    </row>
    <row r="583" spans="1:6" x14ac:dyDescent="0.25">
      <c r="A583" s="33" t="s">
        <v>471</v>
      </c>
      <c r="B583" s="34" t="s">
        <v>594</v>
      </c>
      <c r="C583" s="12" t="s">
        <v>9</v>
      </c>
      <c r="D583" s="13">
        <v>62</v>
      </c>
      <c r="E583" s="14">
        <f t="shared" si="19"/>
        <v>5.166666666666667</v>
      </c>
      <c r="F583" s="15">
        <v>40</v>
      </c>
    </row>
    <row r="584" spans="1:6" x14ac:dyDescent="0.25">
      <c r="A584" s="33" t="s">
        <v>471</v>
      </c>
      <c r="B584" s="34" t="s">
        <v>595</v>
      </c>
      <c r="C584" s="12" t="s">
        <v>14</v>
      </c>
      <c r="D584" s="13">
        <v>4</v>
      </c>
      <c r="E584" s="14">
        <f t="shared" si="19"/>
        <v>0.33333333333333331</v>
      </c>
      <c r="F584" s="15">
        <f t="shared" si="18"/>
        <v>2.6666666666666665</v>
      </c>
    </row>
    <row r="585" spans="1:6" x14ac:dyDescent="0.25">
      <c r="A585" s="33" t="s">
        <v>471</v>
      </c>
      <c r="B585" s="34" t="s">
        <v>596</v>
      </c>
      <c r="C585" s="12" t="s">
        <v>9</v>
      </c>
      <c r="D585" s="13">
        <v>2</v>
      </c>
      <c r="E585" s="14">
        <f t="shared" si="19"/>
        <v>0.16666666666666666</v>
      </c>
      <c r="F585" s="15">
        <v>2</v>
      </c>
    </row>
    <row r="586" spans="1:6" x14ac:dyDescent="0.25">
      <c r="A586" s="33" t="s">
        <v>471</v>
      </c>
      <c r="B586" s="34" t="s">
        <v>597</v>
      </c>
      <c r="C586" s="12" t="s">
        <v>9</v>
      </c>
      <c r="D586" s="13">
        <v>220</v>
      </c>
      <c r="E586" s="14">
        <f t="shared" si="19"/>
        <v>18.333333333333332</v>
      </c>
      <c r="F586" s="15">
        <v>150</v>
      </c>
    </row>
    <row r="587" spans="1:6" x14ac:dyDescent="0.25">
      <c r="A587" s="33" t="s">
        <v>471</v>
      </c>
      <c r="B587" s="34" t="s">
        <v>598</v>
      </c>
      <c r="C587" s="12" t="s">
        <v>9</v>
      </c>
      <c r="D587" s="13">
        <v>14</v>
      </c>
      <c r="E587" s="14">
        <f t="shared" si="19"/>
        <v>1.1666666666666667</v>
      </c>
      <c r="F587" s="15">
        <v>8</v>
      </c>
    </row>
    <row r="588" spans="1:6" x14ac:dyDescent="0.25">
      <c r="A588" s="33" t="s">
        <v>471</v>
      </c>
      <c r="B588" s="34" t="s">
        <v>599</v>
      </c>
      <c r="C588" s="12" t="s">
        <v>9</v>
      </c>
      <c r="D588" s="13">
        <v>47</v>
      </c>
      <c r="E588" s="14">
        <f t="shared" si="19"/>
        <v>3.9166666666666665</v>
      </c>
      <c r="F588" s="15">
        <v>30</v>
      </c>
    </row>
    <row r="589" spans="1:6" x14ac:dyDescent="0.25">
      <c r="A589" s="33" t="s">
        <v>471</v>
      </c>
      <c r="B589" s="34" t="s">
        <v>600</v>
      </c>
      <c r="C589" s="12" t="s">
        <v>9</v>
      </c>
      <c r="D589" s="13">
        <v>112</v>
      </c>
      <c r="E589" s="14">
        <f t="shared" si="19"/>
        <v>9.3333333333333339</v>
      </c>
      <c r="F589" s="15">
        <v>60</v>
      </c>
    </row>
    <row r="590" spans="1:6" x14ac:dyDescent="0.25">
      <c r="A590" s="33" t="s">
        <v>471</v>
      </c>
      <c r="B590" s="34" t="s">
        <v>601</v>
      </c>
      <c r="C590" s="12" t="s">
        <v>9</v>
      </c>
      <c r="D590" s="13">
        <v>10</v>
      </c>
      <c r="E590" s="14">
        <f t="shared" si="19"/>
        <v>0.83333333333333337</v>
      </c>
      <c r="F590" s="15">
        <v>10</v>
      </c>
    </row>
    <row r="591" spans="1:6" x14ac:dyDescent="0.25">
      <c r="A591" s="33" t="s">
        <v>471</v>
      </c>
      <c r="B591" s="34" t="s">
        <v>602</v>
      </c>
      <c r="C591" s="12" t="s">
        <v>9</v>
      </c>
      <c r="D591" s="13">
        <v>3</v>
      </c>
      <c r="E591" s="14">
        <f t="shared" si="19"/>
        <v>0.25</v>
      </c>
      <c r="F591" s="15">
        <v>3</v>
      </c>
    </row>
    <row r="592" spans="1:6" x14ac:dyDescent="0.25">
      <c r="A592" s="33" t="s">
        <v>471</v>
      </c>
      <c r="B592" s="34" t="s">
        <v>603</v>
      </c>
      <c r="C592" s="12" t="s">
        <v>9</v>
      </c>
      <c r="D592" s="13">
        <v>74</v>
      </c>
      <c r="E592" s="14">
        <f t="shared" si="19"/>
        <v>6.166666666666667</v>
      </c>
      <c r="F592" s="15">
        <v>50</v>
      </c>
    </row>
    <row r="593" spans="1:6" x14ac:dyDescent="0.25">
      <c r="A593" s="33" t="s">
        <v>471</v>
      </c>
      <c r="B593" s="34" t="s">
        <v>604</v>
      </c>
      <c r="C593" s="12" t="s">
        <v>14</v>
      </c>
      <c r="D593" s="13">
        <v>1</v>
      </c>
      <c r="E593" s="14">
        <f t="shared" si="19"/>
        <v>8.3333333333333329E-2</v>
      </c>
      <c r="F593" s="15">
        <f t="shared" si="18"/>
        <v>0.66666666666666663</v>
      </c>
    </row>
    <row r="594" spans="1:6" x14ac:dyDescent="0.25">
      <c r="A594" s="33" t="s">
        <v>471</v>
      </c>
      <c r="B594" s="34" t="s">
        <v>605</v>
      </c>
      <c r="C594" s="12" t="s">
        <v>9</v>
      </c>
      <c r="D594" s="13">
        <v>16</v>
      </c>
      <c r="E594" s="14">
        <f t="shared" si="19"/>
        <v>1.3333333333333333</v>
      </c>
      <c r="F594" s="15">
        <v>10</v>
      </c>
    </row>
    <row r="595" spans="1:6" x14ac:dyDescent="0.25">
      <c r="A595" s="33" t="s">
        <v>471</v>
      </c>
      <c r="B595" s="34" t="s">
        <v>606</v>
      </c>
      <c r="C595" s="12" t="s">
        <v>9</v>
      </c>
      <c r="D595" s="13">
        <v>191</v>
      </c>
      <c r="E595" s="14">
        <f t="shared" si="19"/>
        <v>15.916666666666666</v>
      </c>
      <c r="F595" s="15">
        <v>120</v>
      </c>
    </row>
    <row r="596" spans="1:6" x14ac:dyDescent="0.25">
      <c r="A596" s="33" t="s">
        <v>471</v>
      </c>
      <c r="B596" s="34" t="s">
        <v>607</v>
      </c>
      <c r="C596" s="12" t="s">
        <v>9</v>
      </c>
      <c r="D596" s="13">
        <v>2</v>
      </c>
      <c r="E596" s="14">
        <f t="shared" si="19"/>
        <v>0.16666666666666666</v>
      </c>
      <c r="F596" s="15">
        <v>2</v>
      </c>
    </row>
    <row r="597" spans="1:6" x14ac:dyDescent="0.25">
      <c r="A597" s="33" t="s">
        <v>471</v>
      </c>
      <c r="B597" s="34" t="s">
        <v>608</v>
      </c>
      <c r="C597" s="12" t="s">
        <v>319</v>
      </c>
      <c r="D597" s="13">
        <v>31</v>
      </c>
      <c r="E597" s="14">
        <f t="shared" si="19"/>
        <v>2.5833333333333335</v>
      </c>
      <c r="F597" s="15">
        <v>20</v>
      </c>
    </row>
    <row r="598" spans="1:6" x14ac:dyDescent="0.25">
      <c r="A598" s="33" t="s">
        <v>471</v>
      </c>
      <c r="B598" s="34" t="s">
        <v>609</v>
      </c>
      <c r="C598" s="12" t="s">
        <v>9</v>
      </c>
      <c r="D598" s="13">
        <v>1</v>
      </c>
      <c r="E598" s="14">
        <f t="shared" si="19"/>
        <v>8.3333333333333329E-2</v>
      </c>
      <c r="F598" s="15">
        <f t="shared" si="18"/>
        <v>0.66666666666666663</v>
      </c>
    </row>
    <row r="599" spans="1:6" x14ac:dyDescent="0.25">
      <c r="A599" s="33" t="s">
        <v>471</v>
      </c>
      <c r="B599" s="34" t="s">
        <v>610</v>
      </c>
      <c r="C599" s="12" t="s">
        <v>319</v>
      </c>
      <c r="D599" s="13">
        <v>17</v>
      </c>
      <c r="E599" s="14">
        <f t="shared" si="19"/>
        <v>1.4166666666666667</v>
      </c>
      <c r="F599" s="15">
        <v>10</v>
      </c>
    </row>
    <row r="600" spans="1:6" x14ac:dyDescent="0.25">
      <c r="A600" s="33" t="s">
        <v>471</v>
      </c>
      <c r="B600" s="34" t="s">
        <v>611</v>
      </c>
      <c r="C600" s="12" t="s">
        <v>9</v>
      </c>
      <c r="D600" s="13">
        <v>14</v>
      </c>
      <c r="E600" s="14">
        <f t="shared" si="19"/>
        <v>1.1666666666666667</v>
      </c>
      <c r="F600" s="15">
        <v>10</v>
      </c>
    </row>
    <row r="601" spans="1:6" x14ac:dyDescent="0.25">
      <c r="A601" s="33" t="s">
        <v>471</v>
      </c>
      <c r="B601" s="34" t="s">
        <v>612</v>
      </c>
      <c r="C601" s="12" t="s">
        <v>9</v>
      </c>
      <c r="D601" s="13">
        <v>15</v>
      </c>
      <c r="E601" s="14">
        <f t="shared" ref="E601:E664" si="20">D601/12</f>
        <v>1.25</v>
      </c>
      <c r="F601" s="15">
        <f t="shared" ref="F601:F662" si="21">E601*8</f>
        <v>10</v>
      </c>
    </row>
    <row r="602" spans="1:6" x14ac:dyDescent="0.25">
      <c r="A602" s="33" t="s">
        <v>471</v>
      </c>
      <c r="B602" s="34" t="s">
        <v>613</v>
      </c>
      <c r="C602" s="12" t="s">
        <v>14</v>
      </c>
      <c r="D602" s="13">
        <v>2</v>
      </c>
      <c r="E602" s="14">
        <f t="shared" si="20"/>
        <v>0.16666666666666666</v>
      </c>
      <c r="F602" s="15">
        <f t="shared" si="21"/>
        <v>1.3333333333333333</v>
      </c>
    </row>
    <row r="603" spans="1:6" x14ac:dyDescent="0.25">
      <c r="A603" s="33" t="s">
        <v>471</v>
      </c>
      <c r="B603" s="34" t="s">
        <v>614</v>
      </c>
      <c r="C603" s="12" t="s">
        <v>14</v>
      </c>
      <c r="D603" s="13">
        <v>48</v>
      </c>
      <c r="E603" s="14">
        <f t="shared" si="20"/>
        <v>4</v>
      </c>
      <c r="F603" s="15">
        <v>30</v>
      </c>
    </row>
    <row r="604" spans="1:6" x14ac:dyDescent="0.25">
      <c r="A604" s="33" t="s">
        <v>471</v>
      </c>
      <c r="B604" s="34" t="s">
        <v>615</v>
      </c>
      <c r="C604" s="12" t="s">
        <v>9</v>
      </c>
      <c r="D604" s="13">
        <v>20</v>
      </c>
      <c r="E604" s="14">
        <f t="shared" si="20"/>
        <v>1.6666666666666667</v>
      </c>
      <c r="F604" s="15">
        <v>12</v>
      </c>
    </row>
    <row r="605" spans="1:6" x14ac:dyDescent="0.25">
      <c r="A605" s="33" t="s">
        <v>471</v>
      </c>
      <c r="B605" s="34" t="s">
        <v>616</v>
      </c>
      <c r="C605" s="12" t="s">
        <v>9</v>
      </c>
      <c r="D605" s="13">
        <v>15</v>
      </c>
      <c r="E605" s="14">
        <f t="shared" si="20"/>
        <v>1.25</v>
      </c>
      <c r="F605" s="15">
        <v>10</v>
      </c>
    </row>
    <row r="606" spans="1:6" x14ac:dyDescent="0.25">
      <c r="A606" s="33" t="s">
        <v>471</v>
      </c>
      <c r="B606" s="34" t="s">
        <v>617</v>
      </c>
      <c r="C606" s="12" t="s">
        <v>9</v>
      </c>
      <c r="D606" s="13">
        <v>1</v>
      </c>
      <c r="E606" s="14">
        <f t="shared" si="20"/>
        <v>8.3333333333333329E-2</v>
      </c>
      <c r="F606" s="15">
        <f t="shared" si="21"/>
        <v>0.66666666666666663</v>
      </c>
    </row>
    <row r="607" spans="1:6" x14ac:dyDescent="0.25">
      <c r="A607" s="33" t="s">
        <v>471</v>
      </c>
      <c r="B607" s="34" t="s">
        <v>618</v>
      </c>
      <c r="C607" s="12" t="s">
        <v>14</v>
      </c>
      <c r="D607" s="13">
        <v>3</v>
      </c>
      <c r="E607" s="14">
        <f t="shared" si="20"/>
        <v>0.25</v>
      </c>
      <c r="F607" s="15">
        <f t="shared" si="21"/>
        <v>2</v>
      </c>
    </row>
    <row r="608" spans="1:6" x14ac:dyDescent="0.25">
      <c r="A608" s="33" t="s">
        <v>471</v>
      </c>
      <c r="B608" s="34" t="s">
        <v>619</v>
      </c>
      <c r="C608" s="12" t="s">
        <v>14</v>
      </c>
      <c r="D608" s="13">
        <v>2</v>
      </c>
      <c r="E608" s="14">
        <f t="shared" si="20"/>
        <v>0.16666666666666666</v>
      </c>
      <c r="F608" s="15">
        <v>2</v>
      </c>
    </row>
    <row r="609" spans="1:6" x14ac:dyDescent="0.25">
      <c r="A609" s="33" t="s">
        <v>471</v>
      </c>
      <c r="B609" s="34" t="s">
        <v>620</v>
      </c>
      <c r="C609" s="12" t="s">
        <v>9</v>
      </c>
      <c r="D609" s="13">
        <v>5</v>
      </c>
      <c r="E609" s="14">
        <f t="shared" si="20"/>
        <v>0.41666666666666669</v>
      </c>
      <c r="F609" s="15">
        <f t="shared" si="21"/>
        <v>3.3333333333333335</v>
      </c>
    </row>
    <row r="610" spans="1:6" x14ac:dyDescent="0.25">
      <c r="A610" s="33" t="s">
        <v>471</v>
      </c>
      <c r="B610" s="34" t="s">
        <v>621</v>
      </c>
      <c r="C610" s="12" t="s">
        <v>9</v>
      </c>
      <c r="D610" s="13">
        <v>35</v>
      </c>
      <c r="E610" s="14">
        <f t="shared" si="20"/>
        <v>2.9166666666666665</v>
      </c>
      <c r="F610" s="15">
        <v>20</v>
      </c>
    </row>
    <row r="611" spans="1:6" x14ac:dyDescent="0.25">
      <c r="A611" s="33" t="s">
        <v>471</v>
      </c>
      <c r="B611" s="34" t="s">
        <v>622</v>
      </c>
      <c r="C611" s="12" t="s">
        <v>14</v>
      </c>
      <c r="D611" s="13">
        <v>11</v>
      </c>
      <c r="E611" s="14">
        <f t="shared" si="20"/>
        <v>0.91666666666666663</v>
      </c>
      <c r="F611" s="15">
        <v>8</v>
      </c>
    </row>
    <row r="612" spans="1:6" x14ac:dyDescent="0.25">
      <c r="A612" s="33" t="s">
        <v>471</v>
      </c>
      <c r="B612" s="34" t="s">
        <v>623</v>
      </c>
      <c r="C612" s="12" t="s">
        <v>9</v>
      </c>
      <c r="D612" s="13">
        <v>68</v>
      </c>
      <c r="E612" s="14">
        <f t="shared" si="20"/>
        <v>5.666666666666667</v>
      </c>
      <c r="F612" s="15">
        <v>40</v>
      </c>
    </row>
    <row r="613" spans="1:6" x14ac:dyDescent="0.25">
      <c r="A613" s="33" t="s">
        <v>471</v>
      </c>
      <c r="B613" s="34" t="s">
        <v>624</v>
      </c>
      <c r="C613" s="12" t="s">
        <v>9</v>
      </c>
      <c r="D613" s="13">
        <v>24</v>
      </c>
      <c r="E613" s="14">
        <f t="shared" si="20"/>
        <v>2</v>
      </c>
      <c r="F613" s="15">
        <v>15</v>
      </c>
    </row>
    <row r="614" spans="1:6" x14ac:dyDescent="0.25">
      <c r="A614" s="33" t="s">
        <v>471</v>
      </c>
      <c r="B614" s="34" t="s">
        <v>625</v>
      </c>
      <c r="C614" s="12" t="s">
        <v>9</v>
      </c>
      <c r="D614" s="13">
        <v>9</v>
      </c>
      <c r="E614" s="14">
        <f t="shared" si="20"/>
        <v>0.75</v>
      </c>
      <c r="F614" s="15">
        <v>5</v>
      </c>
    </row>
    <row r="615" spans="1:6" x14ac:dyDescent="0.25">
      <c r="A615" s="33" t="s">
        <v>471</v>
      </c>
      <c r="B615" s="34" t="s">
        <v>626</v>
      </c>
      <c r="C615" s="12" t="s">
        <v>9</v>
      </c>
      <c r="D615" s="13">
        <v>4</v>
      </c>
      <c r="E615" s="14">
        <f t="shared" si="20"/>
        <v>0.33333333333333331</v>
      </c>
      <c r="F615" s="15">
        <f t="shared" si="21"/>
        <v>2.6666666666666665</v>
      </c>
    </row>
    <row r="616" spans="1:6" x14ac:dyDescent="0.25">
      <c r="A616" s="33" t="s">
        <v>471</v>
      </c>
      <c r="B616" s="34" t="s">
        <v>627</v>
      </c>
      <c r="C616" s="12" t="s">
        <v>9</v>
      </c>
      <c r="D616" s="13">
        <v>4</v>
      </c>
      <c r="E616" s="14">
        <f t="shared" si="20"/>
        <v>0.33333333333333331</v>
      </c>
      <c r="F616" s="15">
        <f t="shared" si="21"/>
        <v>2.6666666666666665</v>
      </c>
    </row>
    <row r="617" spans="1:6" x14ac:dyDescent="0.25">
      <c r="A617" s="33" t="s">
        <v>471</v>
      </c>
      <c r="B617" s="34" t="s">
        <v>628</v>
      </c>
      <c r="C617" s="12" t="s">
        <v>9</v>
      </c>
      <c r="D617" s="13">
        <v>19</v>
      </c>
      <c r="E617" s="14">
        <f t="shared" si="20"/>
        <v>1.5833333333333333</v>
      </c>
      <c r="F617" s="15">
        <v>10</v>
      </c>
    </row>
    <row r="618" spans="1:6" x14ac:dyDescent="0.25">
      <c r="A618" s="33" t="s">
        <v>471</v>
      </c>
      <c r="B618" s="34" t="s">
        <v>629</v>
      </c>
      <c r="C618" s="12" t="s">
        <v>9</v>
      </c>
      <c r="D618" s="13">
        <v>10</v>
      </c>
      <c r="E618" s="14">
        <f t="shared" si="20"/>
        <v>0.83333333333333337</v>
      </c>
      <c r="F618" s="15">
        <v>6</v>
      </c>
    </row>
    <row r="619" spans="1:6" x14ac:dyDescent="0.25">
      <c r="A619" s="33" t="s">
        <v>471</v>
      </c>
      <c r="B619" s="34" t="s">
        <v>630</v>
      </c>
      <c r="C619" s="12" t="s">
        <v>9</v>
      </c>
      <c r="D619" s="13">
        <v>2</v>
      </c>
      <c r="E619" s="14">
        <f t="shared" si="20"/>
        <v>0.16666666666666666</v>
      </c>
      <c r="F619" s="15">
        <v>2</v>
      </c>
    </row>
    <row r="620" spans="1:6" x14ac:dyDescent="0.25">
      <c r="A620" s="33" t="s">
        <v>471</v>
      </c>
      <c r="B620" s="34" t="s">
        <v>631</v>
      </c>
      <c r="C620" s="12" t="s">
        <v>9</v>
      </c>
      <c r="D620" s="13">
        <v>20</v>
      </c>
      <c r="E620" s="14">
        <f t="shared" si="20"/>
        <v>1.6666666666666667</v>
      </c>
      <c r="F620" s="15">
        <v>10</v>
      </c>
    </row>
    <row r="621" spans="1:6" x14ac:dyDescent="0.25">
      <c r="A621" s="33" t="s">
        <v>471</v>
      </c>
      <c r="B621" s="34" t="s">
        <v>632</v>
      </c>
      <c r="C621" s="12" t="s">
        <v>9</v>
      </c>
      <c r="D621" s="13">
        <v>2</v>
      </c>
      <c r="E621" s="14">
        <f t="shared" si="20"/>
        <v>0.16666666666666666</v>
      </c>
      <c r="F621" s="15">
        <v>2</v>
      </c>
    </row>
    <row r="622" spans="1:6" x14ac:dyDescent="0.25">
      <c r="A622" s="33" t="s">
        <v>471</v>
      </c>
      <c r="B622" s="34" t="s">
        <v>633</v>
      </c>
      <c r="C622" s="12" t="s">
        <v>14</v>
      </c>
      <c r="D622" s="13">
        <v>5</v>
      </c>
      <c r="E622" s="14">
        <f t="shared" si="20"/>
        <v>0.41666666666666669</v>
      </c>
      <c r="F622" s="15">
        <v>5</v>
      </c>
    </row>
    <row r="623" spans="1:6" x14ac:dyDescent="0.25">
      <c r="A623" s="33" t="s">
        <v>471</v>
      </c>
      <c r="B623" s="34" t="s">
        <v>634</v>
      </c>
      <c r="C623" s="12" t="s">
        <v>9</v>
      </c>
      <c r="D623" s="13">
        <v>2</v>
      </c>
      <c r="E623" s="14">
        <f t="shared" si="20"/>
        <v>0.16666666666666666</v>
      </c>
      <c r="F623" s="15">
        <v>2</v>
      </c>
    </row>
    <row r="624" spans="1:6" x14ac:dyDescent="0.25">
      <c r="A624" s="33" t="s">
        <v>471</v>
      </c>
      <c r="B624" s="34" t="s">
        <v>635</v>
      </c>
      <c r="C624" s="12" t="s">
        <v>9</v>
      </c>
      <c r="D624" s="13">
        <v>4</v>
      </c>
      <c r="E624" s="14">
        <f t="shared" si="20"/>
        <v>0.33333333333333331</v>
      </c>
      <c r="F624" s="15">
        <f t="shared" si="21"/>
        <v>2.6666666666666665</v>
      </c>
    </row>
    <row r="625" spans="1:6" x14ac:dyDescent="0.25">
      <c r="A625" s="37" t="s">
        <v>636</v>
      </c>
      <c r="B625" s="38" t="s">
        <v>637</v>
      </c>
      <c r="C625" s="12" t="s">
        <v>9</v>
      </c>
      <c r="D625" s="13">
        <v>124</v>
      </c>
      <c r="E625" s="14">
        <f t="shared" si="20"/>
        <v>10.333333333333334</v>
      </c>
      <c r="F625" s="15">
        <v>70</v>
      </c>
    </row>
    <row r="626" spans="1:6" x14ac:dyDescent="0.25">
      <c r="A626" s="37" t="s">
        <v>636</v>
      </c>
      <c r="B626" s="38" t="s">
        <v>638</v>
      </c>
      <c r="C626" s="12" t="s">
        <v>9</v>
      </c>
      <c r="D626" s="13">
        <v>191</v>
      </c>
      <c r="E626" s="14">
        <f t="shared" si="20"/>
        <v>15.916666666666666</v>
      </c>
      <c r="F626" s="15">
        <v>100</v>
      </c>
    </row>
    <row r="627" spans="1:6" x14ac:dyDescent="0.25">
      <c r="A627" s="37" t="s">
        <v>636</v>
      </c>
      <c r="B627" s="38" t="s">
        <v>639</v>
      </c>
      <c r="C627" s="12" t="s">
        <v>9</v>
      </c>
      <c r="D627" s="13">
        <v>18</v>
      </c>
      <c r="E627" s="14">
        <f t="shared" si="20"/>
        <v>1.5</v>
      </c>
      <c r="F627" s="15">
        <f t="shared" si="21"/>
        <v>12</v>
      </c>
    </row>
    <row r="628" spans="1:6" x14ac:dyDescent="0.25">
      <c r="A628" s="37" t="s">
        <v>636</v>
      </c>
      <c r="B628" s="38" t="s">
        <v>640</v>
      </c>
      <c r="C628" s="12" t="s">
        <v>9</v>
      </c>
      <c r="D628" s="13">
        <v>66</v>
      </c>
      <c r="E628" s="14">
        <f t="shared" si="20"/>
        <v>5.5</v>
      </c>
      <c r="F628" s="15">
        <v>40</v>
      </c>
    </row>
    <row r="629" spans="1:6" x14ac:dyDescent="0.25">
      <c r="A629" s="37" t="s">
        <v>636</v>
      </c>
      <c r="B629" s="38" t="s">
        <v>641</v>
      </c>
      <c r="C629" s="12" t="s">
        <v>9</v>
      </c>
      <c r="D629" s="13">
        <v>3</v>
      </c>
      <c r="E629" s="14">
        <f t="shared" si="20"/>
        <v>0.25</v>
      </c>
      <c r="F629" s="15">
        <f t="shared" si="21"/>
        <v>2</v>
      </c>
    </row>
    <row r="630" spans="1:6" x14ac:dyDescent="0.25">
      <c r="A630" s="37" t="s">
        <v>636</v>
      </c>
      <c r="B630" s="38" t="s">
        <v>642</v>
      </c>
      <c r="C630" s="12" t="s">
        <v>9</v>
      </c>
      <c r="D630" s="13">
        <v>109</v>
      </c>
      <c r="E630" s="14">
        <f t="shared" si="20"/>
        <v>9.0833333333333339</v>
      </c>
      <c r="F630" s="15">
        <v>70</v>
      </c>
    </row>
    <row r="631" spans="1:6" x14ac:dyDescent="0.25">
      <c r="A631" s="37" t="s">
        <v>636</v>
      </c>
      <c r="B631" s="38" t="s">
        <v>643</v>
      </c>
      <c r="C631" s="12" t="s">
        <v>9</v>
      </c>
      <c r="D631" s="13">
        <v>2</v>
      </c>
      <c r="E631" s="14">
        <f t="shared" si="20"/>
        <v>0.16666666666666666</v>
      </c>
      <c r="F631" s="15">
        <v>2</v>
      </c>
    </row>
    <row r="632" spans="1:6" x14ac:dyDescent="0.25">
      <c r="A632" s="37" t="s">
        <v>636</v>
      </c>
      <c r="B632" s="38" t="s">
        <v>644</v>
      </c>
      <c r="C632" s="12" t="s">
        <v>9</v>
      </c>
      <c r="D632" s="13">
        <v>52</v>
      </c>
      <c r="E632" s="14">
        <f t="shared" si="20"/>
        <v>4.333333333333333</v>
      </c>
      <c r="F632" s="15">
        <f t="shared" si="21"/>
        <v>34.666666666666664</v>
      </c>
    </row>
    <row r="633" spans="1:6" x14ac:dyDescent="0.25">
      <c r="A633" s="37" t="s">
        <v>636</v>
      </c>
      <c r="B633" s="38" t="s">
        <v>645</v>
      </c>
      <c r="C633" s="12" t="s">
        <v>9</v>
      </c>
      <c r="D633" s="13">
        <v>245</v>
      </c>
      <c r="E633" s="14">
        <f t="shared" si="20"/>
        <v>20.416666666666668</v>
      </c>
      <c r="F633" s="15">
        <v>120</v>
      </c>
    </row>
    <row r="634" spans="1:6" x14ac:dyDescent="0.25">
      <c r="A634" s="37" t="s">
        <v>636</v>
      </c>
      <c r="B634" s="38" t="s">
        <v>646</v>
      </c>
      <c r="C634" s="12" t="s">
        <v>9</v>
      </c>
      <c r="D634" s="13">
        <v>21</v>
      </c>
      <c r="E634" s="14">
        <f t="shared" si="20"/>
        <v>1.75</v>
      </c>
      <c r="F634" s="15">
        <v>15</v>
      </c>
    </row>
    <row r="635" spans="1:6" x14ac:dyDescent="0.25">
      <c r="A635" s="37" t="s">
        <v>636</v>
      </c>
      <c r="B635" s="38" t="s">
        <v>647</v>
      </c>
      <c r="C635" s="12" t="s">
        <v>9</v>
      </c>
      <c r="D635" s="13">
        <v>4467</v>
      </c>
      <c r="E635" s="14">
        <f t="shared" si="20"/>
        <v>372.25</v>
      </c>
      <c r="F635" s="15">
        <v>3000</v>
      </c>
    </row>
    <row r="636" spans="1:6" x14ac:dyDescent="0.25">
      <c r="A636" s="37" t="s">
        <v>636</v>
      </c>
      <c r="B636" s="38" t="s">
        <v>648</v>
      </c>
      <c r="C636" s="12" t="s">
        <v>9</v>
      </c>
      <c r="D636" s="13">
        <v>66</v>
      </c>
      <c r="E636" s="14">
        <f t="shared" si="20"/>
        <v>5.5</v>
      </c>
      <c r="F636" s="15">
        <f t="shared" si="21"/>
        <v>44</v>
      </c>
    </row>
    <row r="637" spans="1:6" x14ac:dyDescent="0.25">
      <c r="A637" s="37" t="s">
        <v>636</v>
      </c>
      <c r="B637" s="38" t="s">
        <v>649</v>
      </c>
      <c r="C637" s="12" t="s">
        <v>9</v>
      </c>
      <c r="D637" s="13">
        <v>108</v>
      </c>
      <c r="E637" s="14">
        <f t="shared" si="20"/>
        <v>9</v>
      </c>
      <c r="F637" s="15">
        <v>70</v>
      </c>
    </row>
    <row r="638" spans="1:6" x14ac:dyDescent="0.25">
      <c r="A638" s="37" t="s">
        <v>636</v>
      </c>
      <c r="B638" s="38" t="s">
        <v>650</v>
      </c>
      <c r="C638" s="12" t="s">
        <v>9</v>
      </c>
      <c r="D638" s="13">
        <v>5</v>
      </c>
      <c r="E638" s="14">
        <f t="shared" si="20"/>
        <v>0.41666666666666669</v>
      </c>
      <c r="F638" s="15">
        <v>5</v>
      </c>
    </row>
    <row r="639" spans="1:6" x14ac:dyDescent="0.25">
      <c r="A639" s="37" t="s">
        <v>636</v>
      </c>
      <c r="B639" s="38" t="s">
        <v>651</v>
      </c>
      <c r="C639" s="12" t="s">
        <v>9</v>
      </c>
      <c r="D639" s="13">
        <v>2</v>
      </c>
      <c r="E639" s="14">
        <f t="shared" si="20"/>
        <v>0.16666666666666666</v>
      </c>
      <c r="F639" s="15">
        <f t="shared" si="21"/>
        <v>1.3333333333333333</v>
      </c>
    </row>
    <row r="640" spans="1:6" x14ac:dyDescent="0.25">
      <c r="A640" s="37" t="s">
        <v>636</v>
      </c>
      <c r="B640" s="38" t="s">
        <v>652</v>
      </c>
      <c r="C640" s="12" t="s">
        <v>9</v>
      </c>
      <c r="D640" s="13">
        <v>12</v>
      </c>
      <c r="E640" s="14">
        <f t="shared" si="20"/>
        <v>1</v>
      </c>
      <c r="F640" s="15">
        <v>10</v>
      </c>
    </row>
    <row r="641" spans="1:6" x14ac:dyDescent="0.25">
      <c r="A641" s="37" t="s">
        <v>636</v>
      </c>
      <c r="B641" s="38" t="s">
        <v>653</v>
      </c>
      <c r="C641" s="12" t="s">
        <v>9</v>
      </c>
      <c r="D641" s="13">
        <v>22</v>
      </c>
      <c r="E641" s="14">
        <f t="shared" si="20"/>
        <v>1.8333333333333333</v>
      </c>
      <c r="F641" s="15">
        <f t="shared" si="21"/>
        <v>14.666666666666666</v>
      </c>
    </row>
    <row r="642" spans="1:6" x14ac:dyDescent="0.25">
      <c r="A642" s="37" t="s">
        <v>636</v>
      </c>
      <c r="B642" s="38" t="s">
        <v>654</v>
      </c>
      <c r="C642" s="12" t="s">
        <v>9</v>
      </c>
      <c r="D642" s="13">
        <v>15</v>
      </c>
      <c r="E642" s="14">
        <f t="shared" si="20"/>
        <v>1.25</v>
      </c>
      <c r="F642" s="15">
        <f t="shared" si="21"/>
        <v>10</v>
      </c>
    </row>
    <row r="643" spans="1:6" x14ac:dyDescent="0.25">
      <c r="A643" s="37" t="s">
        <v>636</v>
      </c>
      <c r="B643" s="38" t="s">
        <v>655</v>
      </c>
      <c r="C643" s="12" t="s">
        <v>9</v>
      </c>
      <c r="D643" s="13">
        <v>86</v>
      </c>
      <c r="E643" s="14">
        <f t="shared" si="20"/>
        <v>7.166666666666667</v>
      </c>
      <c r="F643" s="15">
        <v>50</v>
      </c>
    </row>
    <row r="644" spans="1:6" x14ac:dyDescent="0.25">
      <c r="A644" s="37" t="s">
        <v>636</v>
      </c>
      <c r="B644" s="38" t="s">
        <v>656</v>
      </c>
      <c r="C644" s="12" t="s">
        <v>657</v>
      </c>
      <c r="D644" s="13">
        <v>24</v>
      </c>
      <c r="E644" s="14">
        <f t="shared" si="20"/>
        <v>2</v>
      </c>
      <c r="F644" s="15">
        <v>15</v>
      </c>
    </row>
    <row r="645" spans="1:6" x14ac:dyDescent="0.25">
      <c r="A645" s="37" t="s">
        <v>636</v>
      </c>
      <c r="B645" s="38" t="s">
        <v>658</v>
      </c>
      <c r="C645" s="12" t="s">
        <v>9</v>
      </c>
      <c r="D645" s="13">
        <v>340</v>
      </c>
      <c r="E645" s="14">
        <f t="shared" si="20"/>
        <v>28.333333333333332</v>
      </c>
      <c r="F645" s="15">
        <v>200</v>
      </c>
    </row>
    <row r="646" spans="1:6" x14ac:dyDescent="0.25">
      <c r="A646" s="37" t="s">
        <v>636</v>
      </c>
      <c r="B646" s="38" t="s">
        <v>659</v>
      </c>
      <c r="C646" s="12" t="s">
        <v>14</v>
      </c>
      <c r="D646" s="13">
        <v>45</v>
      </c>
      <c r="E646" s="14">
        <f t="shared" si="20"/>
        <v>3.75</v>
      </c>
      <c r="F646" s="15">
        <f t="shared" si="21"/>
        <v>30</v>
      </c>
    </row>
    <row r="647" spans="1:6" x14ac:dyDescent="0.25">
      <c r="A647" s="37" t="s">
        <v>636</v>
      </c>
      <c r="B647" s="38" t="s">
        <v>660</v>
      </c>
      <c r="C647" s="12" t="s">
        <v>9</v>
      </c>
      <c r="D647" s="13">
        <v>1</v>
      </c>
      <c r="E647" s="14">
        <f t="shared" si="20"/>
        <v>8.3333333333333329E-2</v>
      </c>
      <c r="F647" s="15">
        <f t="shared" si="21"/>
        <v>0.66666666666666663</v>
      </c>
    </row>
    <row r="648" spans="1:6" x14ac:dyDescent="0.25">
      <c r="A648" s="37" t="s">
        <v>636</v>
      </c>
      <c r="B648" s="38" t="s">
        <v>661</v>
      </c>
      <c r="C648" s="12" t="s">
        <v>9</v>
      </c>
      <c r="D648" s="13">
        <v>7</v>
      </c>
      <c r="E648" s="14">
        <f t="shared" si="20"/>
        <v>0.58333333333333337</v>
      </c>
      <c r="F648" s="15">
        <f t="shared" si="21"/>
        <v>4.666666666666667</v>
      </c>
    </row>
    <row r="649" spans="1:6" x14ac:dyDescent="0.25">
      <c r="A649" s="37" t="s">
        <v>636</v>
      </c>
      <c r="B649" s="38" t="s">
        <v>662</v>
      </c>
      <c r="C649" s="12" t="s">
        <v>9</v>
      </c>
      <c r="D649" s="13">
        <v>4</v>
      </c>
      <c r="E649" s="14">
        <f t="shared" si="20"/>
        <v>0.33333333333333331</v>
      </c>
      <c r="F649" s="15">
        <v>4</v>
      </c>
    </row>
    <row r="650" spans="1:6" x14ac:dyDescent="0.25">
      <c r="A650" s="37" t="s">
        <v>636</v>
      </c>
      <c r="B650" s="38" t="s">
        <v>663</v>
      </c>
      <c r="C650" s="12" t="s">
        <v>9</v>
      </c>
      <c r="D650" s="13">
        <v>3</v>
      </c>
      <c r="E650" s="14">
        <f t="shared" si="20"/>
        <v>0.25</v>
      </c>
      <c r="F650" s="15">
        <v>3</v>
      </c>
    </row>
    <row r="651" spans="1:6" x14ac:dyDescent="0.25">
      <c r="A651" s="37" t="s">
        <v>636</v>
      </c>
      <c r="B651" s="38" t="s">
        <v>664</v>
      </c>
      <c r="C651" s="12" t="s">
        <v>9</v>
      </c>
      <c r="D651" s="13">
        <v>4</v>
      </c>
      <c r="E651" s="14">
        <f t="shared" si="20"/>
        <v>0.33333333333333331</v>
      </c>
      <c r="F651" s="15">
        <v>3</v>
      </c>
    </row>
    <row r="652" spans="1:6" x14ac:dyDescent="0.25">
      <c r="A652" s="37" t="s">
        <v>636</v>
      </c>
      <c r="B652" s="38" t="s">
        <v>665</v>
      </c>
      <c r="C652" s="12" t="s">
        <v>9</v>
      </c>
      <c r="D652" s="13">
        <v>19</v>
      </c>
      <c r="E652" s="14">
        <f t="shared" si="20"/>
        <v>1.5833333333333333</v>
      </c>
      <c r="F652" s="15">
        <v>13</v>
      </c>
    </row>
    <row r="653" spans="1:6" x14ac:dyDescent="0.25">
      <c r="A653" s="37" t="s">
        <v>636</v>
      </c>
      <c r="B653" s="38" t="s">
        <v>666</v>
      </c>
      <c r="C653" s="12" t="s">
        <v>9</v>
      </c>
      <c r="D653" s="13">
        <v>3</v>
      </c>
      <c r="E653" s="14">
        <f t="shared" si="20"/>
        <v>0.25</v>
      </c>
      <c r="F653" s="15">
        <v>3</v>
      </c>
    </row>
    <row r="654" spans="1:6" x14ac:dyDescent="0.25">
      <c r="A654" s="37" t="s">
        <v>636</v>
      </c>
      <c r="B654" s="38" t="s">
        <v>667</v>
      </c>
      <c r="C654" s="12" t="s">
        <v>9</v>
      </c>
      <c r="D654" s="13">
        <v>1</v>
      </c>
      <c r="E654" s="14">
        <f t="shared" si="20"/>
        <v>8.3333333333333329E-2</v>
      </c>
      <c r="F654" s="15">
        <f t="shared" si="21"/>
        <v>0.66666666666666663</v>
      </c>
    </row>
    <row r="655" spans="1:6" x14ac:dyDescent="0.25">
      <c r="A655" s="37" t="s">
        <v>636</v>
      </c>
      <c r="B655" s="38" t="s">
        <v>668</v>
      </c>
      <c r="C655" s="12" t="s">
        <v>9</v>
      </c>
      <c r="D655" s="13">
        <v>9</v>
      </c>
      <c r="E655" s="14">
        <f t="shared" si="20"/>
        <v>0.75</v>
      </c>
      <c r="F655" s="15">
        <v>5</v>
      </c>
    </row>
    <row r="656" spans="1:6" x14ac:dyDescent="0.25">
      <c r="A656" s="37" t="s">
        <v>636</v>
      </c>
      <c r="B656" s="38" t="s">
        <v>669</v>
      </c>
      <c r="C656" s="12" t="s">
        <v>9</v>
      </c>
      <c r="D656" s="13">
        <v>3</v>
      </c>
      <c r="E656" s="14">
        <f t="shared" si="20"/>
        <v>0.25</v>
      </c>
      <c r="F656" s="15">
        <v>3</v>
      </c>
    </row>
    <row r="657" spans="1:6" x14ac:dyDescent="0.25">
      <c r="A657" s="37" t="s">
        <v>636</v>
      </c>
      <c r="B657" s="38" t="s">
        <v>670</v>
      </c>
      <c r="C657" s="12" t="s">
        <v>9</v>
      </c>
      <c r="D657" s="13">
        <v>1</v>
      </c>
      <c r="E657" s="14">
        <f t="shared" si="20"/>
        <v>8.3333333333333329E-2</v>
      </c>
      <c r="F657" s="15">
        <f t="shared" si="21"/>
        <v>0.66666666666666663</v>
      </c>
    </row>
    <row r="658" spans="1:6" x14ac:dyDescent="0.25">
      <c r="A658" s="37" t="s">
        <v>636</v>
      </c>
      <c r="B658" s="38" t="s">
        <v>671</v>
      </c>
      <c r="C658" s="12" t="s">
        <v>672</v>
      </c>
      <c r="D658" s="13">
        <v>11</v>
      </c>
      <c r="E658" s="14">
        <f t="shared" si="20"/>
        <v>0.91666666666666663</v>
      </c>
      <c r="F658" s="15">
        <f t="shared" si="21"/>
        <v>7.333333333333333</v>
      </c>
    </row>
    <row r="659" spans="1:6" x14ac:dyDescent="0.25">
      <c r="A659" s="37" t="s">
        <v>636</v>
      </c>
      <c r="B659" s="38" t="s">
        <v>673</v>
      </c>
      <c r="C659" s="12" t="s">
        <v>9</v>
      </c>
      <c r="D659" s="13">
        <v>15</v>
      </c>
      <c r="E659" s="14">
        <f t="shared" si="20"/>
        <v>1.25</v>
      </c>
      <c r="F659" s="15">
        <f t="shared" si="21"/>
        <v>10</v>
      </c>
    </row>
    <row r="660" spans="1:6" x14ac:dyDescent="0.25">
      <c r="A660" s="37" t="s">
        <v>636</v>
      </c>
      <c r="B660" s="38" t="s">
        <v>674</v>
      </c>
      <c r="C660" s="12" t="s">
        <v>9</v>
      </c>
      <c r="D660" s="13">
        <v>9</v>
      </c>
      <c r="E660" s="14">
        <f t="shared" si="20"/>
        <v>0.75</v>
      </c>
      <c r="F660" s="15">
        <f t="shared" si="21"/>
        <v>6</v>
      </c>
    </row>
    <row r="661" spans="1:6" x14ac:dyDescent="0.25">
      <c r="A661" s="37" t="s">
        <v>636</v>
      </c>
      <c r="B661" s="38" t="s">
        <v>675</v>
      </c>
      <c r="C661" s="12" t="s">
        <v>9</v>
      </c>
      <c r="D661" s="13">
        <v>8</v>
      </c>
      <c r="E661" s="14">
        <f t="shared" si="20"/>
        <v>0.66666666666666663</v>
      </c>
      <c r="F661" s="15">
        <f t="shared" si="21"/>
        <v>5.333333333333333</v>
      </c>
    </row>
    <row r="662" spans="1:6" x14ac:dyDescent="0.25">
      <c r="A662" s="37" t="s">
        <v>636</v>
      </c>
      <c r="B662" s="38" t="s">
        <v>676</v>
      </c>
      <c r="C662" s="12" t="s">
        <v>9</v>
      </c>
      <c r="D662" s="13">
        <v>13</v>
      </c>
      <c r="E662" s="14">
        <f t="shared" si="20"/>
        <v>1.0833333333333333</v>
      </c>
      <c r="F662" s="15">
        <f t="shared" si="21"/>
        <v>8.6666666666666661</v>
      </c>
    </row>
    <row r="663" spans="1:6" x14ac:dyDescent="0.25">
      <c r="A663" s="37" t="s">
        <v>636</v>
      </c>
      <c r="B663" s="38" t="s">
        <v>677</v>
      </c>
      <c r="C663" s="12" t="s">
        <v>9</v>
      </c>
      <c r="D663" s="13">
        <f>37+34</f>
        <v>71</v>
      </c>
      <c r="E663" s="14">
        <f t="shared" si="20"/>
        <v>5.916666666666667</v>
      </c>
      <c r="F663" s="15">
        <v>50</v>
      </c>
    </row>
    <row r="664" spans="1:6" x14ac:dyDescent="0.25">
      <c r="A664" s="37" t="s">
        <v>636</v>
      </c>
      <c r="B664" s="38" t="s">
        <v>678</v>
      </c>
      <c r="C664" s="12" t="s">
        <v>9</v>
      </c>
      <c r="D664" s="13">
        <v>1</v>
      </c>
      <c r="E664" s="14">
        <f t="shared" si="20"/>
        <v>8.3333333333333329E-2</v>
      </c>
      <c r="F664" s="15">
        <f t="shared" ref="F664:F719" si="22">E664*8</f>
        <v>0.66666666666666663</v>
      </c>
    </row>
    <row r="665" spans="1:6" x14ac:dyDescent="0.25">
      <c r="A665" s="37" t="s">
        <v>636</v>
      </c>
      <c r="B665" s="38" t="s">
        <v>679</v>
      </c>
      <c r="C665" s="12" t="s">
        <v>9</v>
      </c>
      <c r="D665" s="13">
        <v>4</v>
      </c>
      <c r="E665" s="14">
        <f t="shared" ref="E665:E728" si="23">D665/12</f>
        <v>0.33333333333333331</v>
      </c>
      <c r="F665" s="15">
        <v>4</v>
      </c>
    </row>
    <row r="666" spans="1:6" x14ac:dyDescent="0.25">
      <c r="A666" s="37" t="s">
        <v>636</v>
      </c>
      <c r="B666" s="38" t="s">
        <v>680</v>
      </c>
      <c r="C666" s="12" t="s">
        <v>9</v>
      </c>
      <c r="D666" s="13">
        <v>4</v>
      </c>
      <c r="E666" s="14">
        <f t="shared" si="23"/>
        <v>0.33333333333333331</v>
      </c>
      <c r="F666" s="15">
        <v>4</v>
      </c>
    </row>
    <row r="667" spans="1:6" x14ac:dyDescent="0.25">
      <c r="A667" s="37" t="s">
        <v>636</v>
      </c>
      <c r="B667" s="38" t="s">
        <v>681</v>
      </c>
      <c r="C667" s="12" t="s">
        <v>9</v>
      </c>
      <c r="D667" s="13">
        <v>3</v>
      </c>
      <c r="E667" s="14">
        <f t="shared" si="23"/>
        <v>0.25</v>
      </c>
      <c r="F667" s="15">
        <v>3</v>
      </c>
    </row>
    <row r="668" spans="1:6" x14ac:dyDescent="0.25">
      <c r="A668" s="37" t="s">
        <v>636</v>
      </c>
      <c r="B668" s="38" t="s">
        <v>682</v>
      </c>
      <c r="C668" s="12" t="s">
        <v>9</v>
      </c>
      <c r="D668" s="13">
        <v>3</v>
      </c>
      <c r="E668" s="14">
        <f t="shared" si="23"/>
        <v>0.25</v>
      </c>
      <c r="F668" s="15">
        <v>3</v>
      </c>
    </row>
    <row r="669" spans="1:6" x14ac:dyDescent="0.25">
      <c r="A669" s="37" t="s">
        <v>636</v>
      </c>
      <c r="B669" s="38" t="s">
        <v>683</v>
      </c>
      <c r="C669" s="12" t="s">
        <v>9</v>
      </c>
      <c r="D669" s="13">
        <v>1</v>
      </c>
      <c r="E669" s="14">
        <f t="shared" si="23"/>
        <v>8.3333333333333329E-2</v>
      </c>
      <c r="F669" s="15">
        <f t="shared" si="22"/>
        <v>0.66666666666666663</v>
      </c>
    </row>
    <row r="670" spans="1:6" x14ac:dyDescent="0.25">
      <c r="A670" s="37" t="s">
        <v>636</v>
      </c>
      <c r="B670" s="38" t="s">
        <v>684</v>
      </c>
      <c r="C670" s="12" t="s">
        <v>9</v>
      </c>
      <c r="D670" s="13">
        <v>3</v>
      </c>
      <c r="E670" s="14">
        <f t="shared" si="23"/>
        <v>0.25</v>
      </c>
      <c r="F670" s="15">
        <v>3</v>
      </c>
    </row>
    <row r="671" spans="1:6" x14ac:dyDescent="0.25">
      <c r="A671" s="39" t="s">
        <v>636</v>
      </c>
      <c r="B671" s="40" t="s">
        <v>685</v>
      </c>
      <c r="C671" s="41" t="s">
        <v>9</v>
      </c>
      <c r="D671" s="42">
        <v>47</v>
      </c>
      <c r="E671" s="43">
        <f t="shared" si="23"/>
        <v>3.9166666666666665</v>
      </c>
      <c r="F671" s="44">
        <v>30</v>
      </c>
    </row>
    <row r="672" spans="1:6" x14ac:dyDescent="0.25">
      <c r="A672" s="37" t="s">
        <v>636</v>
      </c>
      <c r="B672" s="38" t="s">
        <v>686</v>
      </c>
      <c r="C672" s="12" t="s">
        <v>9</v>
      </c>
      <c r="D672" s="13">
        <v>8</v>
      </c>
      <c r="E672" s="14">
        <f t="shared" si="23"/>
        <v>0.66666666666666663</v>
      </c>
      <c r="F672" s="15">
        <v>5</v>
      </c>
    </row>
    <row r="673" spans="1:6" x14ac:dyDescent="0.25">
      <c r="A673" s="37" t="s">
        <v>636</v>
      </c>
      <c r="B673" s="38" t="s">
        <v>687</v>
      </c>
      <c r="C673" s="12" t="s">
        <v>9</v>
      </c>
      <c r="D673" s="13">
        <v>14</v>
      </c>
      <c r="E673" s="14">
        <f t="shared" si="23"/>
        <v>1.1666666666666667</v>
      </c>
      <c r="F673" s="15">
        <v>10</v>
      </c>
    </row>
    <row r="674" spans="1:6" x14ac:dyDescent="0.25">
      <c r="A674" s="37" t="s">
        <v>636</v>
      </c>
      <c r="B674" s="38" t="s">
        <v>688</v>
      </c>
      <c r="C674" s="12" t="s">
        <v>9</v>
      </c>
      <c r="D674" s="13">
        <v>69</v>
      </c>
      <c r="E674" s="14">
        <f t="shared" si="23"/>
        <v>5.75</v>
      </c>
      <c r="F674" s="15">
        <v>45</v>
      </c>
    </row>
    <row r="675" spans="1:6" x14ac:dyDescent="0.25">
      <c r="A675" s="37" t="s">
        <v>636</v>
      </c>
      <c r="B675" s="38" t="s">
        <v>689</v>
      </c>
      <c r="C675" s="12" t="s">
        <v>9</v>
      </c>
      <c r="D675" s="13">
        <v>43</v>
      </c>
      <c r="E675" s="14">
        <f t="shared" si="23"/>
        <v>3.5833333333333335</v>
      </c>
      <c r="F675" s="15">
        <v>30</v>
      </c>
    </row>
    <row r="676" spans="1:6" x14ac:dyDescent="0.25">
      <c r="A676" s="37" t="s">
        <v>636</v>
      </c>
      <c r="B676" s="38" t="s">
        <v>690</v>
      </c>
      <c r="C676" s="12" t="s">
        <v>657</v>
      </c>
      <c r="D676" s="13">
        <v>3</v>
      </c>
      <c r="E676" s="14">
        <f t="shared" si="23"/>
        <v>0.25</v>
      </c>
      <c r="F676" s="15">
        <v>3</v>
      </c>
    </row>
    <row r="677" spans="1:6" x14ac:dyDescent="0.25">
      <c r="A677" s="37" t="s">
        <v>636</v>
      </c>
      <c r="B677" s="38" t="s">
        <v>691</v>
      </c>
      <c r="C677" s="12" t="s">
        <v>9</v>
      </c>
      <c r="D677" s="13">
        <v>13</v>
      </c>
      <c r="E677" s="14">
        <f t="shared" si="23"/>
        <v>1.0833333333333333</v>
      </c>
      <c r="F677" s="15">
        <v>10</v>
      </c>
    </row>
    <row r="678" spans="1:6" x14ac:dyDescent="0.25">
      <c r="A678" s="37" t="s">
        <v>636</v>
      </c>
      <c r="B678" s="38" t="s">
        <v>692</v>
      </c>
      <c r="C678" s="12" t="s">
        <v>9</v>
      </c>
      <c r="D678" s="13">
        <v>15</v>
      </c>
      <c r="E678" s="14">
        <f t="shared" si="23"/>
        <v>1.25</v>
      </c>
      <c r="F678" s="15">
        <f t="shared" si="22"/>
        <v>10</v>
      </c>
    </row>
    <row r="679" spans="1:6" x14ac:dyDescent="0.25">
      <c r="A679" s="37" t="s">
        <v>636</v>
      </c>
      <c r="B679" s="38" t="s">
        <v>693</v>
      </c>
      <c r="C679" s="12" t="s">
        <v>9</v>
      </c>
      <c r="D679" s="13">
        <v>67</v>
      </c>
      <c r="E679" s="14">
        <f t="shared" si="23"/>
        <v>5.583333333333333</v>
      </c>
      <c r="F679" s="15">
        <f t="shared" si="22"/>
        <v>44.666666666666664</v>
      </c>
    </row>
    <row r="680" spans="1:6" x14ac:dyDescent="0.25">
      <c r="A680" s="37" t="s">
        <v>636</v>
      </c>
      <c r="B680" s="38" t="s">
        <v>694</v>
      </c>
      <c r="C680" s="12" t="s">
        <v>9</v>
      </c>
      <c r="D680" s="13">
        <v>28</v>
      </c>
      <c r="E680" s="14">
        <f t="shared" si="23"/>
        <v>2.3333333333333335</v>
      </c>
      <c r="F680" s="15">
        <v>20</v>
      </c>
    </row>
    <row r="681" spans="1:6" x14ac:dyDescent="0.25">
      <c r="A681" s="37" t="s">
        <v>636</v>
      </c>
      <c r="B681" s="38" t="s">
        <v>695</v>
      </c>
      <c r="C681" s="12" t="s">
        <v>14</v>
      </c>
      <c r="D681" s="13">
        <v>3</v>
      </c>
      <c r="E681" s="14">
        <f t="shared" si="23"/>
        <v>0.25</v>
      </c>
      <c r="F681" s="15">
        <v>3</v>
      </c>
    </row>
    <row r="682" spans="1:6" x14ac:dyDescent="0.25">
      <c r="A682" s="37" t="s">
        <v>636</v>
      </c>
      <c r="B682" s="40" t="s">
        <v>696</v>
      </c>
      <c r="C682" s="20" t="s">
        <v>9</v>
      </c>
      <c r="D682" s="21">
        <v>174</v>
      </c>
      <c r="E682" s="22">
        <f t="shared" si="23"/>
        <v>14.5</v>
      </c>
      <c r="F682" s="23">
        <v>110</v>
      </c>
    </row>
    <row r="683" spans="1:6" x14ac:dyDescent="0.25">
      <c r="A683" s="37" t="s">
        <v>636</v>
      </c>
      <c r="B683" s="38" t="s">
        <v>697</v>
      </c>
      <c r="C683" s="12" t="s">
        <v>9</v>
      </c>
      <c r="D683" s="13">
        <v>5</v>
      </c>
      <c r="E683" s="14">
        <f t="shared" si="23"/>
        <v>0.41666666666666669</v>
      </c>
      <c r="F683" s="15">
        <v>5</v>
      </c>
    </row>
    <row r="684" spans="1:6" x14ac:dyDescent="0.25">
      <c r="A684" s="39" t="s">
        <v>636</v>
      </c>
      <c r="B684" s="40" t="s">
        <v>698</v>
      </c>
      <c r="C684" s="20" t="s">
        <v>9</v>
      </c>
      <c r="D684" s="21">
        <v>71</v>
      </c>
      <c r="E684" s="22">
        <f t="shared" si="23"/>
        <v>5.916666666666667</v>
      </c>
      <c r="F684" s="23">
        <v>50</v>
      </c>
    </row>
    <row r="685" spans="1:6" x14ac:dyDescent="0.25">
      <c r="A685" s="37" t="s">
        <v>636</v>
      </c>
      <c r="B685" s="38" t="s">
        <v>699</v>
      </c>
      <c r="C685" s="12" t="s">
        <v>9</v>
      </c>
      <c r="D685" s="13">
        <v>39</v>
      </c>
      <c r="E685" s="14">
        <f t="shared" si="23"/>
        <v>3.25</v>
      </c>
      <c r="F685" s="15">
        <v>25</v>
      </c>
    </row>
    <row r="686" spans="1:6" x14ac:dyDescent="0.25">
      <c r="A686" s="37" t="s">
        <v>636</v>
      </c>
      <c r="B686" s="38" t="s">
        <v>700</v>
      </c>
      <c r="C686" s="12" t="s">
        <v>9</v>
      </c>
      <c r="D686" s="13">
        <v>1</v>
      </c>
      <c r="E686" s="14">
        <f t="shared" si="23"/>
        <v>8.3333333333333329E-2</v>
      </c>
      <c r="F686" s="15">
        <f t="shared" si="22"/>
        <v>0.66666666666666663</v>
      </c>
    </row>
    <row r="687" spans="1:6" x14ac:dyDescent="0.25">
      <c r="A687" s="39" t="s">
        <v>636</v>
      </c>
      <c r="B687" s="40" t="s">
        <v>701</v>
      </c>
      <c r="C687" s="20" t="s">
        <v>9</v>
      </c>
      <c r="D687" s="21">
        <v>29</v>
      </c>
      <c r="E687" s="22">
        <f t="shared" si="23"/>
        <v>2.4166666666666665</v>
      </c>
      <c r="F687" s="23">
        <v>20</v>
      </c>
    </row>
    <row r="688" spans="1:6" x14ac:dyDescent="0.25">
      <c r="A688" s="37" t="s">
        <v>636</v>
      </c>
      <c r="B688" s="38" t="s">
        <v>702</v>
      </c>
      <c r="C688" s="12" t="s">
        <v>9</v>
      </c>
      <c r="D688" s="13">
        <v>6</v>
      </c>
      <c r="E688" s="14">
        <f t="shared" si="23"/>
        <v>0.5</v>
      </c>
      <c r="F688" s="15">
        <v>4</v>
      </c>
    </row>
    <row r="689" spans="1:6" x14ac:dyDescent="0.25">
      <c r="A689" s="37" t="s">
        <v>636</v>
      </c>
      <c r="B689" s="38" t="s">
        <v>703</v>
      </c>
      <c r="C689" s="12" t="s">
        <v>9</v>
      </c>
      <c r="D689" s="13">
        <v>20</v>
      </c>
      <c r="E689" s="14">
        <f t="shared" si="23"/>
        <v>1.6666666666666667</v>
      </c>
      <c r="F689" s="15">
        <f t="shared" si="22"/>
        <v>13.333333333333334</v>
      </c>
    </row>
    <row r="690" spans="1:6" x14ac:dyDescent="0.25">
      <c r="A690" s="37" t="s">
        <v>636</v>
      </c>
      <c r="B690" s="38" t="s">
        <v>704</v>
      </c>
      <c r="C690" s="12" t="s">
        <v>14</v>
      </c>
      <c r="D690" s="13">
        <v>123</v>
      </c>
      <c r="E690" s="14">
        <f t="shared" si="23"/>
        <v>10.25</v>
      </c>
      <c r="F690" s="15">
        <v>80</v>
      </c>
    </row>
    <row r="691" spans="1:6" x14ac:dyDescent="0.25">
      <c r="A691" s="39" t="s">
        <v>636</v>
      </c>
      <c r="B691" s="40" t="s">
        <v>705</v>
      </c>
      <c r="C691" s="20" t="s">
        <v>9</v>
      </c>
      <c r="D691" s="21">
        <v>100</v>
      </c>
      <c r="E691" s="22">
        <f t="shared" si="23"/>
        <v>8.3333333333333339</v>
      </c>
      <c r="F691" s="23">
        <v>60</v>
      </c>
    </row>
    <row r="692" spans="1:6" x14ac:dyDescent="0.25">
      <c r="A692" s="39" t="s">
        <v>636</v>
      </c>
      <c r="B692" s="40" t="s">
        <v>706</v>
      </c>
      <c r="C692" s="20" t="s">
        <v>9</v>
      </c>
      <c r="D692" s="21">
        <v>20</v>
      </c>
      <c r="E692" s="22">
        <f t="shared" si="23"/>
        <v>1.6666666666666667</v>
      </c>
      <c r="F692" s="23">
        <v>10</v>
      </c>
    </row>
    <row r="693" spans="1:6" x14ac:dyDescent="0.25">
      <c r="A693" s="37" t="s">
        <v>636</v>
      </c>
      <c r="B693" s="38" t="s">
        <v>707</v>
      </c>
      <c r="C693" s="12" t="s">
        <v>9</v>
      </c>
      <c r="D693" s="13">
        <f>11+12</f>
        <v>23</v>
      </c>
      <c r="E693" s="14">
        <f t="shared" si="23"/>
        <v>1.9166666666666667</v>
      </c>
      <c r="F693" s="15">
        <v>15</v>
      </c>
    </row>
    <row r="694" spans="1:6" x14ac:dyDescent="0.25">
      <c r="A694" s="37" t="s">
        <v>636</v>
      </c>
      <c r="B694" s="38" t="s">
        <v>708</v>
      </c>
      <c r="C694" s="12" t="s">
        <v>9</v>
      </c>
      <c r="D694" s="13">
        <v>158</v>
      </c>
      <c r="E694" s="14">
        <f t="shared" si="23"/>
        <v>13.166666666666666</v>
      </c>
      <c r="F694" s="15">
        <v>100</v>
      </c>
    </row>
    <row r="695" spans="1:6" x14ac:dyDescent="0.25">
      <c r="A695" s="37" t="s">
        <v>636</v>
      </c>
      <c r="B695" s="38" t="s">
        <v>709</v>
      </c>
      <c r="C695" s="12" t="s">
        <v>9</v>
      </c>
      <c r="D695" s="13">
        <v>8</v>
      </c>
      <c r="E695" s="14">
        <f t="shared" si="23"/>
        <v>0.66666666666666663</v>
      </c>
      <c r="F695" s="15">
        <f t="shared" si="22"/>
        <v>5.333333333333333</v>
      </c>
    </row>
    <row r="696" spans="1:6" x14ac:dyDescent="0.25">
      <c r="A696" s="37" t="s">
        <v>636</v>
      </c>
      <c r="B696" s="38" t="s">
        <v>710</v>
      </c>
      <c r="C696" s="12" t="s">
        <v>9</v>
      </c>
      <c r="D696" s="13">
        <v>362</v>
      </c>
      <c r="E696" s="14">
        <f t="shared" si="23"/>
        <v>30.166666666666668</v>
      </c>
      <c r="F696" s="15">
        <v>200</v>
      </c>
    </row>
    <row r="697" spans="1:6" x14ac:dyDescent="0.25">
      <c r="A697" s="37" t="s">
        <v>636</v>
      </c>
      <c r="B697" s="38" t="s">
        <v>711</v>
      </c>
      <c r="C697" s="12" t="s">
        <v>657</v>
      </c>
      <c r="D697" s="13">
        <v>8</v>
      </c>
      <c r="E697" s="14">
        <f t="shared" si="23"/>
        <v>0.66666666666666663</v>
      </c>
      <c r="F697" s="15">
        <v>5</v>
      </c>
    </row>
    <row r="698" spans="1:6" x14ac:dyDescent="0.25">
      <c r="A698" s="37" t="s">
        <v>636</v>
      </c>
      <c r="B698" s="38" t="s">
        <v>712</v>
      </c>
      <c r="C698" s="12" t="s">
        <v>9</v>
      </c>
      <c r="D698" s="13">
        <v>3</v>
      </c>
      <c r="E698" s="14">
        <f t="shared" si="23"/>
        <v>0.25</v>
      </c>
      <c r="F698" s="15">
        <v>3</v>
      </c>
    </row>
    <row r="699" spans="1:6" x14ac:dyDescent="0.25">
      <c r="A699" s="37" t="s">
        <v>636</v>
      </c>
      <c r="B699" s="38" t="s">
        <v>713</v>
      </c>
      <c r="C699" s="12" t="s">
        <v>9</v>
      </c>
      <c r="D699" s="13">
        <v>12</v>
      </c>
      <c r="E699" s="14">
        <f t="shared" si="23"/>
        <v>1</v>
      </c>
      <c r="F699" s="15">
        <f t="shared" si="22"/>
        <v>8</v>
      </c>
    </row>
    <row r="700" spans="1:6" x14ac:dyDescent="0.25">
      <c r="A700" s="37" t="s">
        <v>636</v>
      </c>
      <c r="B700" s="38" t="s">
        <v>714</v>
      </c>
      <c r="C700" s="12" t="s">
        <v>9</v>
      </c>
      <c r="D700" s="13">
        <v>13</v>
      </c>
      <c r="E700" s="14">
        <f t="shared" si="23"/>
        <v>1.0833333333333333</v>
      </c>
      <c r="F700" s="15">
        <v>10</v>
      </c>
    </row>
    <row r="701" spans="1:6" x14ac:dyDescent="0.25">
      <c r="A701" s="37" t="s">
        <v>636</v>
      </c>
      <c r="B701" s="38" t="s">
        <v>715</v>
      </c>
      <c r="C701" s="12" t="s">
        <v>9</v>
      </c>
      <c r="D701" s="13">
        <v>2</v>
      </c>
      <c r="E701" s="14">
        <f t="shared" si="23"/>
        <v>0.16666666666666666</v>
      </c>
      <c r="F701" s="15">
        <v>2</v>
      </c>
    </row>
    <row r="702" spans="1:6" x14ac:dyDescent="0.25">
      <c r="A702" s="37" t="s">
        <v>636</v>
      </c>
      <c r="B702" s="38" t="s">
        <v>716</v>
      </c>
      <c r="C702" s="12" t="s">
        <v>9</v>
      </c>
      <c r="D702" s="13">
        <v>6</v>
      </c>
      <c r="E702" s="14">
        <f t="shared" si="23"/>
        <v>0.5</v>
      </c>
      <c r="F702" s="15">
        <v>4</v>
      </c>
    </row>
    <row r="703" spans="1:6" x14ac:dyDescent="0.25">
      <c r="A703" s="37" t="s">
        <v>636</v>
      </c>
      <c r="B703" s="38" t="s">
        <v>717</v>
      </c>
      <c r="C703" s="12" t="s">
        <v>9</v>
      </c>
      <c r="D703" s="13">
        <v>12</v>
      </c>
      <c r="E703" s="14">
        <f t="shared" si="23"/>
        <v>1</v>
      </c>
      <c r="F703" s="15">
        <v>10</v>
      </c>
    </row>
    <row r="704" spans="1:6" x14ac:dyDescent="0.25">
      <c r="A704" s="37" t="s">
        <v>636</v>
      </c>
      <c r="B704" s="38" t="s">
        <v>718</v>
      </c>
      <c r="C704" s="12" t="s">
        <v>9</v>
      </c>
      <c r="D704" s="13">
        <v>7</v>
      </c>
      <c r="E704" s="14">
        <f t="shared" si="23"/>
        <v>0.58333333333333337</v>
      </c>
      <c r="F704" s="15">
        <f t="shared" si="22"/>
        <v>4.666666666666667</v>
      </c>
    </row>
    <row r="705" spans="1:6" x14ac:dyDescent="0.25">
      <c r="A705" s="39" t="s">
        <v>636</v>
      </c>
      <c r="B705" s="40" t="s">
        <v>719</v>
      </c>
      <c r="C705" s="20" t="s">
        <v>9</v>
      </c>
      <c r="D705" s="21">
        <v>16</v>
      </c>
      <c r="E705" s="22">
        <f t="shared" si="23"/>
        <v>1.3333333333333333</v>
      </c>
      <c r="F705" s="23">
        <v>10</v>
      </c>
    </row>
    <row r="706" spans="1:6" x14ac:dyDescent="0.25">
      <c r="A706" s="56" t="s">
        <v>720</v>
      </c>
      <c r="B706" s="57"/>
      <c r="C706" s="12" t="s">
        <v>9</v>
      </c>
      <c r="D706" s="13">
        <v>9</v>
      </c>
      <c r="E706" s="14">
        <f t="shared" si="23"/>
        <v>0.75</v>
      </c>
      <c r="F706" s="15">
        <f t="shared" si="22"/>
        <v>6</v>
      </c>
    </row>
    <row r="707" spans="1:6" x14ac:dyDescent="0.25">
      <c r="A707" s="56" t="s">
        <v>721</v>
      </c>
      <c r="B707" s="57"/>
      <c r="C707" s="12" t="s">
        <v>9</v>
      </c>
      <c r="D707" s="13">
        <v>20</v>
      </c>
      <c r="E707" s="14">
        <f t="shared" si="23"/>
        <v>1.6666666666666667</v>
      </c>
      <c r="F707" s="15">
        <v>20</v>
      </c>
    </row>
    <row r="708" spans="1:6" x14ac:dyDescent="0.25">
      <c r="A708" s="56" t="s">
        <v>722</v>
      </c>
      <c r="B708" s="57"/>
      <c r="C708" s="12" t="s">
        <v>9</v>
      </c>
      <c r="D708" s="13">
        <v>18</v>
      </c>
      <c r="E708" s="14">
        <f t="shared" si="23"/>
        <v>1.5</v>
      </c>
      <c r="F708" s="15">
        <v>12</v>
      </c>
    </row>
    <row r="709" spans="1:6" x14ac:dyDescent="0.25">
      <c r="A709" s="56" t="s">
        <v>723</v>
      </c>
      <c r="B709" s="57"/>
      <c r="C709" s="12" t="s">
        <v>9</v>
      </c>
      <c r="D709" s="13">
        <v>25</v>
      </c>
      <c r="E709" s="14">
        <f t="shared" si="23"/>
        <v>2.0833333333333335</v>
      </c>
      <c r="F709" s="15">
        <v>17</v>
      </c>
    </row>
    <row r="710" spans="1:6" x14ac:dyDescent="0.25">
      <c r="A710" s="56" t="s">
        <v>724</v>
      </c>
      <c r="B710" s="57"/>
      <c r="C710" s="12" t="s">
        <v>9</v>
      </c>
      <c r="D710" s="13">
        <v>34</v>
      </c>
      <c r="E710" s="14">
        <f t="shared" si="23"/>
        <v>2.8333333333333335</v>
      </c>
      <c r="F710" s="15">
        <v>20</v>
      </c>
    </row>
    <row r="711" spans="1:6" x14ac:dyDescent="0.25">
      <c r="A711" s="56" t="s">
        <v>725</v>
      </c>
      <c r="B711" s="57"/>
      <c r="C711" s="12" t="s">
        <v>9</v>
      </c>
      <c r="D711" s="13">
        <v>14</v>
      </c>
      <c r="E711" s="14">
        <f t="shared" si="23"/>
        <v>1.1666666666666667</v>
      </c>
      <c r="F711" s="15">
        <f t="shared" si="22"/>
        <v>9.3333333333333339</v>
      </c>
    </row>
    <row r="712" spans="1:6" x14ac:dyDescent="0.25">
      <c r="A712" s="56" t="s">
        <v>726</v>
      </c>
      <c r="B712" s="57"/>
      <c r="C712" s="12" t="s">
        <v>9</v>
      </c>
      <c r="D712" s="13">
        <v>11</v>
      </c>
      <c r="E712" s="14">
        <f t="shared" si="23"/>
        <v>0.91666666666666663</v>
      </c>
      <c r="F712" s="15">
        <f t="shared" si="22"/>
        <v>7.333333333333333</v>
      </c>
    </row>
    <row r="713" spans="1:6" x14ac:dyDescent="0.25">
      <c r="A713" s="56" t="s">
        <v>727</v>
      </c>
      <c r="B713" s="57"/>
      <c r="C713" s="12" t="s">
        <v>9</v>
      </c>
      <c r="D713" s="13">
        <v>4</v>
      </c>
      <c r="E713" s="14">
        <f t="shared" si="23"/>
        <v>0.33333333333333331</v>
      </c>
      <c r="F713" s="15">
        <f t="shared" si="22"/>
        <v>2.6666666666666665</v>
      </c>
    </row>
    <row r="714" spans="1:6" x14ac:dyDescent="0.25">
      <c r="A714" s="56" t="s">
        <v>728</v>
      </c>
      <c r="B714" s="57"/>
      <c r="C714" s="12" t="s">
        <v>9</v>
      </c>
      <c r="D714" s="13">
        <v>1</v>
      </c>
      <c r="E714" s="14">
        <f t="shared" si="23"/>
        <v>8.3333333333333329E-2</v>
      </c>
      <c r="F714" s="15">
        <f t="shared" si="22"/>
        <v>0.66666666666666663</v>
      </c>
    </row>
    <row r="715" spans="1:6" x14ac:dyDescent="0.25">
      <c r="A715" s="47" t="s">
        <v>729</v>
      </c>
      <c r="B715" s="48" t="s">
        <v>730</v>
      </c>
      <c r="C715" s="12" t="s">
        <v>9</v>
      </c>
      <c r="D715" s="13">
        <v>5</v>
      </c>
      <c r="E715" s="14">
        <f t="shared" si="23"/>
        <v>0.41666666666666669</v>
      </c>
      <c r="F715" s="15">
        <v>5</v>
      </c>
    </row>
    <row r="716" spans="1:6" x14ac:dyDescent="0.25">
      <c r="A716" s="47" t="s">
        <v>729</v>
      </c>
      <c r="B716" s="48" t="s">
        <v>731</v>
      </c>
      <c r="C716" s="12" t="s">
        <v>9</v>
      </c>
      <c r="D716" s="13">
        <v>12</v>
      </c>
      <c r="E716" s="14">
        <f t="shared" si="23"/>
        <v>1</v>
      </c>
      <c r="F716" s="15">
        <v>8</v>
      </c>
    </row>
    <row r="717" spans="1:6" x14ac:dyDescent="0.25">
      <c r="A717" s="47" t="s">
        <v>729</v>
      </c>
      <c r="B717" s="48" t="s">
        <v>732</v>
      </c>
      <c r="C717" s="12" t="s">
        <v>9</v>
      </c>
      <c r="D717" s="13">
        <v>1</v>
      </c>
      <c r="E717" s="14">
        <f t="shared" si="23"/>
        <v>8.3333333333333329E-2</v>
      </c>
      <c r="F717" s="15">
        <f t="shared" si="22"/>
        <v>0.66666666666666663</v>
      </c>
    </row>
    <row r="718" spans="1:6" x14ac:dyDescent="0.25">
      <c r="A718" s="47" t="s">
        <v>729</v>
      </c>
      <c r="B718" s="48" t="s">
        <v>733</v>
      </c>
      <c r="C718" s="12" t="s">
        <v>9</v>
      </c>
      <c r="D718" s="13">
        <v>29</v>
      </c>
      <c r="E718" s="14">
        <f t="shared" si="23"/>
        <v>2.4166666666666665</v>
      </c>
      <c r="F718" s="15">
        <v>20</v>
      </c>
    </row>
    <row r="719" spans="1:6" x14ac:dyDescent="0.25">
      <c r="A719" s="47" t="s">
        <v>729</v>
      </c>
      <c r="B719" s="48" t="s">
        <v>734</v>
      </c>
      <c r="C719" s="12" t="s">
        <v>9</v>
      </c>
      <c r="D719" s="13">
        <v>4</v>
      </c>
      <c r="E719" s="14">
        <f t="shared" si="23"/>
        <v>0.33333333333333331</v>
      </c>
      <c r="F719" s="15">
        <f t="shared" si="22"/>
        <v>2.6666666666666665</v>
      </c>
    </row>
    <row r="720" spans="1:6" x14ac:dyDescent="0.25">
      <c r="A720" s="47" t="s">
        <v>729</v>
      </c>
      <c r="B720" s="48" t="s">
        <v>735</v>
      </c>
      <c r="C720" s="12" t="s">
        <v>9</v>
      </c>
      <c r="D720" s="13">
        <v>17</v>
      </c>
      <c r="E720" s="14">
        <f t="shared" si="23"/>
        <v>1.4166666666666667</v>
      </c>
      <c r="F720" s="15">
        <v>10</v>
      </c>
    </row>
    <row r="721" spans="1:6" x14ac:dyDescent="0.25">
      <c r="A721" s="47" t="s">
        <v>729</v>
      </c>
      <c r="B721" s="48" t="s">
        <v>736</v>
      </c>
      <c r="C721" s="12" t="s">
        <v>9</v>
      </c>
      <c r="D721" s="13">
        <v>85</v>
      </c>
      <c r="E721" s="14">
        <f t="shared" si="23"/>
        <v>7.083333333333333</v>
      </c>
      <c r="F721" s="15">
        <v>50</v>
      </c>
    </row>
    <row r="722" spans="1:6" x14ac:dyDescent="0.25">
      <c r="A722" s="47" t="s">
        <v>729</v>
      </c>
      <c r="B722" s="48" t="s">
        <v>737</v>
      </c>
      <c r="C722" s="12" t="s">
        <v>9</v>
      </c>
      <c r="D722" s="13">
        <v>3</v>
      </c>
      <c r="E722" s="14">
        <f t="shared" si="23"/>
        <v>0.25</v>
      </c>
      <c r="F722" s="15">
        <v>3</v>
      </c>
    </row>
    <row r="723" spans="1:6" x14ac:dyDescent="0.25">
      <c r="A723" s="47" t="s">
        <v>729</v>
      </c>
      <c r="B723" s="48" t="s">
        <v>738</v>
      </c>
      <c r="C723" s="12" t="s">
        <v>9</v>
      </c>
      <c r="D723" s="13">
        <v>5</v>
      </c>
      <c r="E723" s="14">
        <f t="shared" si="23"/>
        <v>0.41666666666666669</v>
      </c>
      <c r="F723" s="15">
        <v>5</v>
      </c>
    </row>
    <row r="724" spans="1:6" x14ac:dyDescent="0.25">
      <c r="A724" s="47" t="s">
        <v>729</v>
      </c>
      <c r="B724" s="48" t="s">
        <v>739</v>
      </c>
      <c r="C724" s="12" t="s">
        <v>9</v>
      </c>
      <c r="D724" s="13">
        <v>43</v>
      </c>
      <c r="E724" s="14">
        <f t="shared" si="23"/>
        <v>3.5833333333333335</v>
      </c>
      <c r="F724" s="15">
        <v>30</v>
      </c>
    </row>
    <row r="725" spans="1:6" x14ac:dyDescent="0.25">
      <c r="A725" s="47" t="s">
        <v>729</v>
      </c>
      <c r="B725" s="48" t="s">
        <v>740</v>
      </c>
      <c r="C725" s="12" t="s">
        <v>9</v>
      </c>
      <c r="D725" s="13">
        <v>41</v>
      </c>
      <c r="E725" s="14">
        <f t="shared" si="23"/>
        <v>3.4166666666666665</v>
      </c>
      <c r="F725" s="15">
        <v>25</v>
      </c>
    </row>
    <row r="726" spans="1:6" x14ac:dyDescent="0.25">
      <c r="A726" s="47" t="s">
        <v>729</v>
      </c>
      <c r="B726" s="48" t="s">
        <v>741</v>
      </c>
      <c r="C726" s="12" t="s">
        <v>9</v>
      </c>
      <c r="D726" s="13">
        <v>21</v>
      </c>
      <c r="E726" s="14">
        <f t="shared" si="23"/>
        <v>1.75</v>
      </c>
      <c r="F726" s="15">
        <v>15</v>
      </c>
    </row>
    <row r="727" spans="1:6" x14ac:dyDescent="0.25">
      <c r="A727" s="47" t="s">
        <v>729</v>
      </c>
      <c r="B727" s="48" t="s">
        <v>742</v>
      </c>
      <c r="C727" s="12" t="s">
        <v>9</v>
      </c>
      <c r="D727" s="13">
        <v>28</v>
      </c>
      <c r="E727" s="14">
        <f t="shared" si="23"/>
        <v>2.3333333333333335</v>
      </c>
      <c r="F727" s="15">
        <v>20</v>
      </c>
    </row>
    <row r="728" spans="1:6" x14ac:dyDescent="0.25">
      <c r="A728" s="47" t="s">
        <v>729</v>
      </c>
      <c r="B728" s="48" t="s">
        <v>743</v>
      </c>
      <c r="C728" s="12" t="s">
        <v>14</v>
      </c>
      <c r="D728" s="13">
        <v>1</v>
      </c>
      <c r="E728" s="14">
        <f t="shared" si="23"/>
        <v>8.3333333333333329E-2</v>
      </c>
      <c r="F728" s="15">
        <f t="shared" ref="F728:F778" si="24">E728*8</f>
        <v>0.66666666666666663</v>
      </c>
    </row>
    <row r="729" spans="1:6" x14ac:dyDescent="0.25">
      <c r="A729" s="47" t="s">
        <v>729</v>
      </c>
      <c r="B729" s="48" t="s">
        <v>744</v>
      </c>
      <c r="C729" s="12" t="s">
        <v>9</v>
      </c>
      <c r="D729" s="13">
        <v>22</v>
      </c>
      <c r="E729" s="14">
        <f t="shared" ref="E729:E792" si="25">D729/12</f>
        <v>1.8333333333333333</v>
      </c>
      <c r="F729" s="15">
        <v>15</v>
      </c>
    </row>
    <row r="730" spans="1:6" x14ac:dyDescent="0.25">
      <c r="A730" s="47" t="s">
        <v>729</v>
      </c>
      <c r="B730" s="48" t="s">
        <v>745</v>
      </c>
      <c r="C730" s="12" t="s">
        <v>9</v>
      </c>
      <c r="D730" s="13">
        <v>42</v>
      </c>
      <c r="E730" s="14">
        <f t="shared" si="25"/>
        <v>3.5</v>
      </c>
      <c r="F730" s="15">
        <v>30</v>
      </c>
    </row>
    <row r="731" spans="1:6" x14ac:dyDescent="0.25">
      <c r="A731" s="47" t="s">
        <v>729</v>
      </c>
      <c r="B731" s="48" t="s">
        <v>746</v>
      </c>
      <c r="C731" s="12" t="s">
        <v>9</v>
      </c>
      <c r="D731" s="13">
        <v>2</v>
      </c>
      <c r="E731" s="14">
        <f t="shared" si="25"/>
        <v>0.16666666666666666</v>
      </c>
      <c r="F731" s="15">
        <v>2</v>
      </c>
    </row>
    <row r="732" spans="1:6" x14ac:dyDescent="0.25">
      <c r="A732" s="47" t="s">
        <v>729</v>
      </c>
      <c r="B732" s="48" t="s">
        <v>747</v>
      </c>
      <c r="C732" s="12" t="s">
        <v>9</v>
      </c>
      <c r="D732" s="13">
        <v>1</v>
      </c>
      <c r="E732" s="14">
        <f t="shared" si="25"/>
        <v>8.3333333333333329E-2</v>
      </c>
      <c r="F732" s="15">
        <f t="shared" si="24"/>
        <v>0.66666666666666663</v>
      </c>
    </row>
    <row r="733" spans="1:6" x14ac:dyDescent="0.25">
      <c r="A733" s="47" t="s">
        <v>729</v>
      </c>
      <c r="B733" s="48" t="s">
        <v>748</v>
      </c>
      <c r="C733" s="12" t="s">
        <v>9</v>
      </c>
      <c r="D733" s="13">
        <v>3</v>
      </c>
      <c r="E733" s="14">
        <f t="shared" si="25"/>
        <v>0.25</v>
      </c>
      <c r="F733" s="15">
        <v>3</v>
      </c>
    </row>
    <row r="734" spans="1:6" x14ac:dyDescent="0.25">
      <c r="A734" s="47" t="s">
        <v>729</v>
      </c>
      <c r="B734" s="48" t="s">
        <v>749</v>
      </c>
      <c r="C734" s="12" t="s">
        <v>9</v>
      </c>
      <c r="D734" s="13">
        <v>26</v>
      </c>
      <c r="E734" s="14">
        <f t="shared" si="25"/>
        <v>2.1666666666666665</v>
      </c>
      <c r="F734" s="15">
        <v>20</v>
      </c>
    </row>
    <row r="735" spans="1:6" x14ac:dyDescent="0.25">
      <c r="A735" s="47" t="s">
        <v>729</v>
      </c>
      <c r="B735" s="48" t="s">
        <v>750</v>
      </c>
      <c r="C735" s="12" t="s">
        <v>9</v>
      </c>
      <c r="D735" s="13">
        <v>39</v>
      </c>
      <c r="E735" s="14">
        <f t="shared" si="25"/>
        <v>3.25</v>
      </c>
      <c r="F735" s="15">
        <v>20</v>
      </c>
    </row>
    <row r="736" spans="1:6" x14ac:dyDescent="0.25">
      <c r="A736" s="47" t="s">
        <v>729</v>
      </c>
      <c r="B736" s="48" t="s">
        <v>751</v>
      </c>
      <c r="C736" s="12" t="s">
        <v>9</v>
      </c>
      <c r="D736" s="13">
        <v>40</v>
      </c>
      <c r="E736" s="14">
        <f t="shared" si="25"/>
        <v>3.3333333333333335</v>
      </c>
      <c r="F736" s="15">
        <v>20</v>
      </c>
    </row>
    <row r="737" spans="1:6" x14ac:dyDescent="0.25">
      <c r="A737" s="47" t="s">
        <v>729</v>
      </c>
      <c r="B737" s="48" t="s">
        <v>752</v>
      </c>
      <c r="C737" s="12" t="s">
        <v>9</v>
      </c>
      <c r="D737" s="13">
        <v>86</v>
      </c>
      <c r="E737" s="14">
        <f t="shared" si="25"/>
        <v>7.166666666666667</v>
      </c>
      <c r="F737" s="15">
        <v>50</v>
      </c>
    </row>
    <row r="738" spans="1:6" x14ac:dyDescent="0.25">
      <c r="A738" s="47" t="s">
        <v>729</v>
      </c>
      <c r="B738" s="48" t="s">
        <v>753</v>
      </c>
      <c r="C738" s="12" t="s">
        <v>9</v>
      </c>
      <c r="D738" s="13">
        <v>20</v>
      </c>
      <c r="E738" s="14">
        <f t="shared" si="25"/>
        <v>1.6666666666666667</v>
      </c>
      <c r="F738" s="15">
        <v>15</v>
      </c>
    </row>
    <row r="739" spans="1:6" x14ac:dyDescent="0.25">
      <c r="A739" s="47" t="s">
        <v>729</v>
      </c>
      <c r="B739" s="48" t="s">
        <v>754</v>
      </c>
      <c r="C739" s="12" t="s">
        <v>9</v>
      </c>
      <c r="D739" s="13">
        <v>44</v>
      </c>
      <c r="E739" s="14">
        <f t="shared" si="25"/>
        <v>3.6666666666666665</v>
      </c>
      <c r="F739" s="15">
        <v>30</v>
      </c>
    </row>
    <row r="740" spans="1:6" x14ac:dyDescent="0.25">
      <c r="A740" s="47" t="s">
        <v>729</v>
      </c>
      <c r="B740" s="48" t="s">
        <v>755</v>
      </c>
      <c r="C740" s="12" t="s">
        <v>9</v>
      </c>
      <c r="D740" s="13">
        <v>9</v>
      </c>
      <c r="E740" s="14">
        <f t="shared" si="25"/>
        <v>0.75</v>
      </c>
      <c r="F740" s="15">
        <v>9</v>
      </c>
    </row>
    <row r="741" spans="1:6" x14ac:dyDescent="0.25">
      <c r="A741" s="47" t="s">
        <v>729</v>
      </c>
      <c r="B741" s="48" t="s">
        <v>756</v>
      </c>
      <c r="C741" s="12" t="s">
        <v>9</v>
      </c>
      <c r="D741" s="13">
        <v>69</v>
      </c>
      <c r="E741" s="14">
        <f t="shared" si="25"/>
        <v>5.75</v>
      </c>
      <c r="F741" s="15">
        <v>45</v>
      </c>
    </row>
    <row r="742" spans="1:6" x14ac:dyDescent="0.25">
      <c r="A742" s="47" t="s">
        <v>729</v>
      </c>
      <c r="B742" s="48" t="s">
        <v>757</v>
      </c>
      <c r="C742" s="12" t="s">
        <v>9</v>
      </c>
      <c r="D742" s="13">
        <v>94</v>
      </c>
      <c r="E742" s="14">
        <f t="shared" si="25"/>
        <v>7.833333333333333</v>
      </c>
      <c r="F742" s="15">
        <v>60</v>
      </c>
    </row>
    <row r="743" spans="1:6" x14ac:dyDescent="0.25">
      <c r="A743" s="47" t="s">
        <v>729</v>
      </c>
      <c r="B743" s="48" t="s">
        <v>758</v>
      </c>
      <c r="C743" s="12" t="s">
        <v>9</v>
      </c>
      <c r="D743" s="13">
        <v>1</v>
      </c>
      <c r="E743" s="14">
        <f t="shared" si="25"/>
        <v>8.3333333333333329E-2</v>
      </c>
      <c r="F743" s="15">
        <f t="shared" si="24"/>
        <v>0.66666666666666663</v>
      </c>
    </row>
    <row r="744" spans="1:6" x14ac:dyDescent="0.25">
      <c r="A744" s="47" t="s">
        <v>729</v>
      </c>
      <c r="B744" s="48" t="s">
        <v>759</v>
      </c>
      <c r="C744" s="12" t="s">
        <v>14</v>
      </c>
      <c r="D744" s="13">
        <v>7</v>
      </c>
      <c r="E744" s="14">
        <f t="shared" si="25"/>
        <v>0.58333333333333337</v>
      </c>
      <c r="F744" s="15">
        <f t="shared" si="24"/>
        <v>4.666666666666667</v>
      </c>
    </row>
    <row r="745" spans="1:6" x14ac:dyDescent="0.25">
      <c r="A745" s="47" t="s">
        <v>729</v>
      </c>
      <c r="B745" s="48" t="s">
        <v>760</v>
      </c>
      <c r="C745" s="12" t="s">
        <v>9</v>
      </c>
      <c r="D745" s="13">
        <v>3</v>
      </c>
      <c r="E745" s="14">
        <f t="shared" si="25"/>
        <v>0.25</v>
      </c>
      <c r="F745" s="15">
        <v>3</v>
      </c>
    </row>
    <row r="746" spans="1:6" x14ac:dyDescent="0.25">
      <c r="A746" s="47" t="s">
        <v>729</v>
      </c>
      <c r="B746" s="48" t="s">
        <v>761</v>
      </c>
      <c r="C746" s="12" t="s">
        <v>9</v>
      </c>
      <c r="D746" s="13">
        <v>14</v>
      </c>
      <c r="E746" s="14">
        <f t="shared" si="25"/>
        <v>1.1666666666666667</v>
      </c>
      <c r="F746" s="15">
        <v>10</v>
      </c>
    </row>
    <row r="747" spans="1:6" x14ac:dyDescent="0.25">
      <c r="A747" s="47" t="s">
        <v>729</v>
      </c>
      <c r="B747" s="48" t="s">
        <v>762</v>
      </c>
      <c r="C747" s="12" t="s">
        <v>9</v>
      </c>
      <c r="D747" s="13">
        <v>9</v>
      </c>
      <c r="E747" s="14">
        <f t="shared" si="25"/>
        <v>0.75</v>
      </c>
      <c r="F747" s="15">
        <v>5</v>
      </c>
    </row>
    <row r="748" spans="1:6" x14ac:dyDescent="0.25">
      <c r="A748" s="47" t="s">
        <v>729</v>
      </c>
      <c r="B748" s="48" t="s">
        <v>763</v>
      </c>
      <c r="C748" s="12" t="s">
        <v>9</v>
      </c>
      <c r="D748" s="13">
        <v>11</v>
      </c>
      <c r="E748" s="14">
        <f t="shared" si="25"/>
        <v>0.91666666666666663</v>
      </c>
      <c r="F748" s="15">
        <f t="shared" si="24"/>
        <v>7.333333333333333</v>
      </c>
    </row>
    <row r="749" spans="1:6" x14ac:dyDescent="0.25">
      <c r="A749" s="47" t="s">
        <v>729</v>
      </c>
      <c r="B749" s="48" t="s">
        <v>764</v>
      </c>
      <c r="C749" s="12" t="s">
        <v>9</v>
      </c>
      <c r="D749" s="13">
        <v>40</v>
      </c>
      <c r="E749" s="14">
        <f t="shared" si="25"/>
        <v>3.3333333333333335</v>
      </c>
      <c r="F749" s="15">
        <v>25</v>
      </c>
    </row>
    <row r="750" spans="1:6" x14ac:dyDescent="0.25">
      <c r="A750" s="47" t="s">
        <v>729</v>
      </c>
      <c r="B750" s="48" t="s">
        <v>765</v>
      </c>
      <c r="C750" s="12" t="s">
        <v>9</v>
      </c>
      <c r="D750" s="13">
        <v>34</v>
      </c>
      <c r="E750" s="14">
        <f t="shared" si="25"/>
        <v>2.8333333333333335</v>
      </c>
      <c r="F750" s="15">
        <v>20</v>
      </c>
    </row>
    <row r="751" spans="1:6" x14ac:dyDescent="0.25">
      <c r="A751" s="47" t="s">
        <v>729</v>
      </c>
      <c r="B751" s="48" t="s">
        <v>766</v>
      </c>
      <c r="C751" s="12" t="s">
        <v>9</v>
      </c>
      <c r="D751" s="13">
        <v>3</v>
      </c>
      <c r="E751" s="14">
        <f t="shared" si="25"/>
        <v>0.25</v>
      </c>
      <c r="F751" s="15">
        <v>3</v>
      </c>
    </row>
    <row r="752" spans="1:6" x14ac:dyDescent="0.25">
      <c r="A752" s="47" t="s">
        <v>729</v>
      </c>
      <c r="B752" s="48" t="s">
        <v>767</v>
      </c>
      <c r="C752" s="12" t="s">
        <v>9</v>
      </c>
      <c r="D752" s="13">
        <v>7</v>
      </c>
      <c r="E752" s="14">
        <f t="shared" si="25"/>
        <v>0.58333333333333337</v>
      </c>
      <c r="F752" s="15">
        <f t="shared" si="24"/>
        <v>4.666666666666667</v>
      </c>
    </row>
    <row r="753" spans="1:6" x14ac:dyDescent="0.25">
      <c r="A753" s="47" t="s">
        <v>729</v>
      </c>
      <c r="B753" s="48" t="s">
        <v>768</v>
      </c>
      <c r="C753" s="12" t="s">
        <v>9</v>
      </c>
      <c r="D753" s="13">
        <v>4</v>
      </c>
      <c r="E753" s="14">
        <f t="shared" si="25"/>
        <v>0.33333333333333331</v>
      </c>
      <c r="F753" s="15">
        <f t="shared" si="24"/>
        <v>2.6666666666666665</v>
      </c>
    </row>
    <row r="754" spans="1:6" x14ac:dyDescent="0.25">
      <c r="A754" s="47" t="s">
        <v>729</v>
      </c>
      <c r="B754" s="48" t="s">
        <v>769</v>
      </c>
      <c r="C754" s="12" t="s">
        <v>9</v>
      </c>
      <c r="D754" s="13">
        <v>4</v>
      </c>
      <c r="E754" s="14">
        <f t="shared" si="25"/>
        <v>0.33333333333333331</v>
      </c>
      <c r="F754" s="15">
        <f t="shared" si="24"/>
        <v>2.6666666666666665</v>
      </c>
    </row>
    <row r="755" spans="1:6" x14ac:dyDescent="0.25">
      <c r="A755" s="47" t="s">
        <v>729</v>
      </c>
      <c r="B755" s="48" t="s">
        <v>770</v>
      </c>
      <c r="C755" s="12" t="s">
        <v>9</v>
      </c>
      <c r="D755" s="13">
        <v>15</v>
      </c>
      <c r="E755" s="14">
        <f t="shared" si="25"/>
        <v>1.25</v>
      </c>
      <c r="F755" s="15">
        <f t="shared" si="24"/>
        <v>10</v>
      </c>
    </row>
    <row r="756" spans="1:6" x14ac:dyDescent="0.25">
      <c r="A756" s="47" t="s">
        <v>729</v>
      </c>
      <c r="B756" s="48" t="s">
        <v>771</v>
      </c>
      <c r="C756" s="12" t="s">
        <v>9</v>
      </c>
      <c r="D756" s="13">
        <v>7</v>
      </c>
      <c r="E756" s="14">
        <f t="shared" si="25"/>
        <v>0.58333333333333337</v>
      </c>
      <c r="F756" s="15">
        <f t="shared" si="24"/>
        <v>4.666666666666667</v>
      </c>
    </row>
    <row r="757" spans="1:6" x14ac:dyDescent="0.25">
      <c r="A757" s="47" t="s">
        <v>729</v>
      </c>
      <c r="B757" s="48" t="s">
        <v>772</v>
      </c>
      <c r="C757" s="12" t="s">
        <v>9</v>
      </c>
      <c r="D757" s="13">
        <v>13</v>
      </c>
      <c r="E757" s="14">
        <f t="shared" si="25"/>
        <v>1.0833333333333333</v>
      </c>
      <c r="F757" s="15">
        <v>10</v>
      </c>
    </row>
    <row r="758" spans="1:6" x14ac:dyDescent="0.25">
      <c r="A758" s="47" t="s">
        <v>729</v>
      </c>
      <c r="B758" s="48" t="s">
        <v>773</v>
      </c>
      <c r="C758" s="12" t="s">
        <v>9</v>
      </c>
      <c r="D758" s="13">
        <v>24</v>
      </c>
      <c r="E758" s="14">
        <f t="shared" si="25"/>
        <v>2</v>
      </c>
      <c r="F758" s="15">
        <v>15</v>
      </c>
    </row>
    <row r="759" spans="1:6" x14ac:dyDescent="0.25">
      <c r="A759" s="47" t="s">
        <v>729</v>
      </c>
      <c r="B759" s="48" t="s">
        <v>774</v>
      </c>
      <c r="C759" s="12" t="s">
        <v>9</v>
      </c>
      <c r="D759" s="13">
        <v>4</v>
      </c>
      <c r="E759" s="14">
        <f t="shared" si="25"/>
        <v>0.33333333333333331</v>
      </c>
      <c r="F759" s="15">
        <f t="shared" si="24"/>
        <v>2.6666666666666665</v>
      </c>
    </row>
    <row r="760" spans="1:6" x14ac:dyDescent="0.25">
      <c r="A760" s="47" t="s">
        <v>729</v>
      </c>
      <c r="B760" s="48" t="s">
        <v>775</v>
      </c>
      <c r="C760" s="12" t="s">
        <v>9</v>
      </c>
      <c r="D760" s="13">
        <v>150</v>
      </c>
      <c r="E760" s="14">
        <f t="shared" si="25"/>
        <v>12.5</v>
      </c>
      <c r="F760" s="15">
        <f t="shared" si="24"/>
        <v>100</v>
      </c>
    </row>
    <row r="761" spans="1:6" x14ac:dyDescent="0.25">
      <c r="A761" s="47" t="s">
        <v>729</v>
      </c>
      <c r="B761" s="48" t="s">
        <v>776</v>
      </c>
      <c r="C761" s="12" t="s">
        <v>9</v>
      </c>
      <c r="D761" s="13">
        <v>1</v>
      </c>
      <c r="E761" s="14">
        <f t="shared" si="25"/>
        <v>8.3333333333333329E-2</v>
      </c>
      <c r="F761" s="15">
        <f t="shared" si="24"/>
        <v>0.66666666666666663</v>
      </c>
    </row>
    <row r="762" spans="1:6" x14ac:dyDescent="0.25">
      <c r="A762" s="47" t="s">
        <v>729</v>
      </c>
      <c r="B762" s="48" t="s">
        <v>777</v>
      </c>
      <c r="C762" s="12" t="s">
        <v>9</v>
      </c>
      <c r="D762" s="13">
        <v>2</v>
      </c>
      <c r="E762" s="14">
        <f t="shared" si="25"/>
        <v>0.16666666666666666</v>
      </c>
      <c r="F762" s="15">
        <f t="shared" si="24"/>
        <v>1.3333333333333333</v>
      </c>
    </row>
    <row r="763" spans="1:6" x14ac:dyDescent="0.25">
      <c r="A763" s="47" t="s">
        <v>729</v>
      </c>
      <c r="B763" s="48" t="s">
        <v>778</v>
      </c>
      <c r="C763" s="12" t="s">
        <v>9</v>
      </c>
      <c r="D763" s="13">
        <v>5</v>
      </c>
      <c r="E763" s="14">
        <f t="shared" si="25"/>
        <v>0.41666666666666669</v>
      </c>
      <c r="F763" s="15">
        <f t="shared" si="24"/>
        <v>3.3333333333333335</v>
      </c>
    </row>
    <row r="764" spans="1:6" x14ac:dyDescent="0.25">
      <c r="A764" s="47" t="s">
        <v>729</v>
      </c>
      <c r="B764" s="48" t="s">
        <v>779</v>
      </c>
      <c r="C764" s="12" t="s">
        <v>9</v>
      </c>
      <c r="D764" s="13">
        <v>1</v>
      </c>
      <c r="E764" s="14">
        <f t="shared" si="25"/>
        <v>8.3333333333333329E-2</v>
      </c>
      <c r="F764" s="15">
        <f t="shared" si="24"/>
        <v>0.66666666666666663</v>
      </c>
    </row>
    <row r="765" spans="1:6" x14ac:dyDescent="0.25">
      <c r="A765" s="47" t="s">
        <v>729</v>
      </c>
      <c r="B765" s="48" t="s">
        <v>780</v>
      </c>
      <c r="C765" s="12" t="s">
        <v>9</v>
      </c>
      <c r="D765" s="13">
        <v>4</v>
      </c>
      <c r="E765" s="14">
        <f t="shared" si="25"/>
        <v>0.33333333333333331</v>
      </c>
      <c r="F765" s="15">
        <f t="shared" si="24"/>
        <v>2.6666666666666665</v>
      </c>
    </row>
    <row r="766" spans="1:6" x14ac:dyDescent="0.25">
      <c r="A766" s="47" t="s">
        <v>729</v>
      </c>
      <c r="B766" s="48" t="s">
        <v>781</v>
      </c>
      <c r="C766" s="12" t="s">
        <v>9</v>
      </c>
      <c r="D766" s="13">
        <v>2</v>
      </c>
      <c r="E766" s="14">
        <f t="shared" si="25"/>
        <v>0.16666666666666666</v>
      </c>
      <c r="F766" s="15">
        <v>2</v>
      </c>
    </row>
    <row r="767" spans="1:6" x14ac:dyDescent="0.25">
      <c r="A767" s="47" t="s">
        <v>729</v>
      </c>
      <c r="B767" s="48" t="s">
        <v>782</v>
      </c>
      <c r="C767" s="12" t="s">
        <v>9</v>
      </c>
      <c r="D767" s="13">
        <v>3</v>
      </c>
      <c r="E767" s="14">
        <f t="shared" si="25"/>
        <v>0.25</v>
      </c>
      <c r="F767" s="15">
        <v>3</v>
      </c>
    </row>
    <row r="768" spans="1:6" x14ac:dyDescent="0.25">
      <c r="A768" s="47" t="s">
        <v>729</v>
      </c>
      <c r="B768" s="48" t="s">
        <v>783</v>
      </c>
      <c r="C768" s="12" t="s">
        <v>9</v>
      </c>
      <c r="D768" s="13">
        <v>5</v>
      </c>
      <c r="E768" s="14">
        <f t="shared" si="25"/>
        <v>0.41666666666666669</v>
      </c>
      <c r="F768" s="15">
        <v>5</v>
      </c>
    </row>
    <row r="769" spans="1:6" x14ac:dyDescent="0.25">
      <c r="A769" s="47" t="s">
        <v>729</v>
      </c>
      <c r="B769" s="48" t="s">
        <v>784</v>
      </c>
      <c r="C769" s="12" t="s">
        <v>9</v>
      </c>
      <c r="D769" s="13">
        <v>4</v>
      </c>
      <c r="E769" s="14">
        <f t="shared" si="25"/>
        <v>0.33333333333333331</v>
      </c>
      <c r="F769" s="15">
        <v>4</v>
      </c>
    </row>
    <row r="770" spans="1:6" x14ac:dyDescent="0.25">
      <c r="A770" s="47" t="s">
        <v>729</v>
      </c>
      <c r="B770" s="48" t="s">
        <v>785</v>
      </c>
      <c r="C770" s="12" t="s">
        <v>9</v>
      </c>
      <c r="D770" s="13">
        <v>4</v>
      </c>
      <c r="E770" s="14">
        <f t="shared" si="25"/>
        <v>0.33333333333333331</v>
      </c>
      <c r="F770" s="15">
        <v>4</v>
      </c>
    </row>
    <row r="771" spans="1:6" x14ac:dyDescent="0.25">
      <c r="A771" s="47" t="s">
        <v>729</v>
      </c>
      <c r="B771" s="48" t="s">
        <v>786</v>
      </c>
      <c r="C771" s="12" t="s">
        <v>9</v>
      </c>
      <c r="D771" s="13">
        <v>7</v>
      </c>
      <c r="E771" s="14">
        <f t="shared" si="25"/>
        <v>0.58333333333333337</v>
      </c>
      <c r="F771" s="15">
        <f t="shared" si="24"/>
        <v>4.666666666666667</v>
      </c>
    </row>
    <row r="772" spans="1:6" x14ac:dyDescent="0.25">
      <c r="A772" s="47" t="s">
        <v>729</v>
      </c>
      <c r="B772" s="48" t="s">
        <v>787</v>
      </c>
      <c r="C772" s="12" t="s">
        <v>9</v>
      </c>
      <c r="D772" s="13">
        <v>1</v>
      </c>
      <c r="E772" s="14">
        <f t="shared" si="25"/>
        <v>8.3333333333333329E-2</v>
      </c>
      <c r="F772" s="15">
        <f t="shared" si="24"/>
        <v>0.66666666666666663</v>
      </c>
    </row>
    <row r="773" spans="1:6" x14ac:dyDescent="0.25">
      <c r="A773" s="47" t="s">
        <v>729</v>
      </c>
      <c r="B773" s="48" t="s">
        <v>788</v>
      </c>
      <c r="C773" s="12" t="s">
        <v>9</v>
      </c>
      <c r="D773" s="13">
        <v>1</v>
      </c>
      <c r="E773" s="14">
        <f t="shared" si="25"/>
        <v>8.3333333333333329E-2</v>
      </c>
      <c r="F773" s="15">
        <f t="shared" si="24"/>
        <v>0.66666666666666663</v>
      </c>
    </row>
    <row r="774" spans="1:6" x14ac:dyDescent="0.25">
      <c r="A774" s="47" t="s">
        <v>729</v>
      </c>
      <c r="B774" s="48" t="s">
        <v>789</v>
      </c>
      <c r="C774" s="12" t="s">
        <v>9</v>
      </c>
      <c r="D774" s="13">
        <v>7</v>
      </c>
      <c r="E774" s="14">
        <f t="shared" si="25"/>
        <v>0.58333333333333337</v>
      </c>
      <c r="F774" s="15">
        <f t="shared" si="24"/>
        <v>4.666666666666667</v>
      </c>
    </row>
    <row r="775" spans="1:6" x14ac:dyDescent="0.25">
      <c r="A775" s="47" t="s">
        <v>729</v>
      </c>
      <c r="B775" s="48" t="s">
        <v>790</v>
      </c>
      <c r="C775" s="12" t="s">
        <v>9</v>
      </c>
      <c r="D775" s="13">
        <v>4</v>
      </c>
      <c r="E775" s="14">
        <f t="shared" si="25"/>
        <v>0.33333333333333331</v>
      </c>
      <c r="F775" s="15">
        <f t="shared" si="24"/>
        <v>2.6666666666666665</v>
      </c>
    </row>
    <row r="776" spans="1:6" x14ac:dyDescent="0.25">
      <c r="A776" s="47" t="s">
        <v>729</v>
      </c>
      <c r="B776" s="48" t="s">
        <v>791</v>
      </c>
      <c r="C776" s="12" t="s">
        <v>9</v>
      </c>
      <c r="D776" s="13">
        <v>1</v>
      </c>
      <c r="E776" s="14">
        <f t="shared" si="25"/>
        <v>8.3333333333333329E-2</v>
      </c>
      <c r="F776" s="15">
        <f t="shared" si="24"/>
        <v>0.66666666666666663</v>
      </c>
    </row>
    <row r="777" spans="1:6" x14ac:dyDescent="0.25">
      <c r="A777" s="47" t="s">
        <v>729</v>
      </c>
      <c r="B777" s="48" t="s">
        <v>792</v>
      </c>
      <c r="C777" s="12" t="s">
        <v>14</v>
      </c>
      <c r="D777" s="13">
        <v>2</v>
      </c>
      <c r="E777" s="14">
        <f t="shared" si="25"/>
        <v>0.16666666666666666</v>
      </c>
      <c r="F777" s="15">
        <v>2</v>
      </c>
    </row>
    <row r="778" spans="1:6" x14ac:dyDescent="0.25">
      <c r="A778" s="49" t="s">
        <v>729</v>
      </c>
      <c r="B778" s="48" t="s">
        <v>793</v>
      </c>
      <c r="C778" s="12" t="s">
        <v>14</v>
      </c>
      <c r="D778" s="13">
        <v>1</v>
      </c>
      <c r="E778" s="14">
        <f t="shared" si="25"/>
        <v>8.3333333333333329E-2</v>
      </c>
      <c r="F778" s="15">
        <f t="shared" si="24"/>
        <v>0.66666666666666663</v>
      </c>
    </row>
    <row r="779" spans="1:6" x14ac:dyDescent="0.25">
      <c r="A779" s="35" t="s">
        <v>729</v>
      </c>
      <c r="B779" s="17" t="s">
        <v>794</v>
      </c>
      <c r="C779" s="12" t="s">
        <v>14</v>
      </c>
      <c r="D779" s="13">
        <v>10</v>
      </c>
      <c r="E779" s="14">
        <f t="shared" si="25"/>
        <v>0.83333333333333337</v>
      </c>
      <c r="F779" s="15">
        <v>10</v>
      </c>
    </row>
    <row r="780" spans="1:6" x14ac:dyDescent="0.25">
      <c r="A780" s="49" t="s">
        <v>729</v>
      </c>
      <c r="B780" s="48" t="s">
        <v>795</v>
      </c>
      <c r="C780" s="12" t="s">
        <v>9</v>
      </c>
      <c r="D780" s="13">
        <v>23</v>
      </c>
      <c r="E780" s="14">
        <f t="shared" si="25"/>
        <v>1.9166666666666667</v>
      </c>
      <c r="F780" s="15">
        <v>15</v>
      </c>
    </row>
    <row r="781" spans="1:6" x14ac:dyDescent="0.25">
      <c r="A781" s="50" t="s">
        <v>796</v>
      </c>
      <c r="B781" s="51" t="s">
        <v>797</v>
      </c>
      <c r="C781" s="12" t="s">
        <v>14</v>
      </c>
      <c r="D781" s="13">
        <v>20</v>
      </c>
      <c r="E781" s="14">
        <f t="shared" si="25"/>
        <v>1.6666666666666667</v>
      </c>
      <c r="F781" s="15">
        <v>10</v>
      </c>
    </row>
    <row r="782" spans="1:6" x14ac:dyDescent="0.25">
      <c r="A782" s="50" t="s">
        <v>796</v>
      </c>
      <c r="B782" s="51" t="s">
        <v>798</v>
      </c>
      <c r="C782" s="12" t="s">
        <v>14</v>
      </c>
      <c r="D782" s="13">
        <v>10</v>
      </c>
      <c r="E782" s="14">
        <f t="shared" si="25"/>
        <v>0.83333333333333337</v>
      </c>
      <c r="F782" s="15">
        <v>5</v>
      </c>
    </row>
    <row r="783" spans="1:6" x14ac:dyDescent="0.25">
      <c r="A783" s="50" t="s">
        <v>796</v>
      </c>
      <c r="B783" s="51" t="s">
        <v>799</v>
      </c>
      <c r="C783" s="12" t="s">
        <v>14</v>
      </c>
      <c r="D783" s="13">
        <v>13</v>
      </c>
      <c r="E783" s="14">
        <f t="shared" si="25"/>
        <v>1.0833333333333333</v>
      </c>
      <c r="F783" s="15">
        <v>10</v>
      </c>
    </row>
    <row r="784" spans="1:6" x14ac:dyDescent="0.25">
      <c r="A784" s="50" t="s">
        <v>796</v>
      </c>
      <c r="B784" s="51" t="s">
        <v>800</v>
      </c>
      <c r="C784" s="12" t="s">
        <v>9</v>
      </c>
      <c r="D784" s="13">
        <v>109</v>
      </c>
      <c r="E784" s="14">
        <f t="shared" si="25"/>
        <v>9.0833333333333339</v>
      </c>
      <c r="F784" s="15">
        <v>70</v>
      </c>
    </row>
    <row r="785" spans="1:6" x14ac:dyDescent="0.25">
      <c r="A785" s="45" t="s">
        <v>801</v>
      </c>
      <c r="B785" s="46" t="s">
        <v>802</v>
      </c>
      <c r="C785" s="12" t="s">
        <v>9</v>
      </c>
      <c r="D785" s="13">
        <v>16</v>
      </c>
      <c r="E785" s="14">
        <f t="shared" si="25"/>
        <v>1.3333333333333333</v>
      </c>
      <c r="F785" s="15">
        <v>10</v>
      </c>
    </row>
    <row r="786" spans="1:6" x14ac:dyDescent="0.25">
      <c r="A786" s="56" t="s">
        <v>803</v>
      </c>
      <c r="B786" s="57"/>
      <c r="C786" s="12" t="s">
        <v>14</v>
      </c>
      <c r="D786" s="13">
        <v>15</v>
      </c>
      <c r="E786" s="14">
        <f t="shared" si="25"/>
        <v>1.25</v>
      </c>
      <c r="F786" s="15">
        <v>10</v>
      </c>
    </row>
    <row r="787" spans="1:6" x14ac:dyDescent="0.25">
      <c r="A787" s="56" t="s">
        <v>804</v>
      </c>
      <c r="B787" s="57"/>
      <c r="C787" s="12" t="s">
        <v>9</v>
      </c>
      <c r="D787" s="13">
        <v>11</v>
      </c>
      <c r="E787" s="14">
        <f t="shared" si="25"/>
        <v>0.91666666666666663</v>
      </c>
      <c r="F787" s="15">
        <v>50</v>
      </c>
    </row>
    <row r="788" spans="1:6" x14ac:dyDescent="0.25">
      <c r="A788" s="56" t="s">
        <v>805</v>
      </c>
      <c r="B788" s="57"/>
      <c r="C788" s="12" t="s">
        <v>9</v>
      </c>
      <c r="D788" s="13">
        <v>20</v>
      </c>
      <c r="E788" s="14">
        <f t="shared" si="25"/>
        <v>1.6666666666666667</v>
      </c>
      <c r="F788" s="15">
        <v>30</v>
      </c>
    </row>
    <row r="789" spans="1:6" x14ac:dyDescent="0.25">
      <c r="A789" s="56" t="s">
        <v>806</v>
      </c>
      <c r="B789" s="57"/>
      <c r="C789" s="12" t="s">
        <v>9</v>
      </c>
      <c r="D789" s="13">
        <v>64</v>
      </c>
      <c r="E789" s="14">
        <f t="shared" si="25"/>
        <v>5.333333333333333</v>
      </c>
      <c r="F789" s="15">
        <v>30</v>
      </c>
    </row>
    <row r="790" spans="1:6" x14ac:dyDescent="0.25">
      <c r="A790" s="56" t="s">
        <v>807</v>
      </c>
      <c r="B790" s="57"/>
      <c r="C790" s="12" t="s">
        <v>9</v>
      </c>
      <c r="D790" s="13">
        <v>58</v>
      </c>
      <c r="E790" s="14">
        <f t="shared" si="25"/>
        <v>4.833333333333333</v>
      </c>
      <c r="F790" s="15">
        <v>30</v>
      </c>
    </row>
    <row r="791" spans="1:6" x14ac:dyDescent="0.25">
      <c r="A791" s="56" t="s">
        <v>808</v>
      </c>
      <c r="B791" s="57"/>
      <c r="C791" s="12" t="s">
        <v>9</v>
      </c>
      <c r="D791" s="13">
        <v>20</v>
      </c>
      <c r="E791" s="14">
        <f t="shared" si="25"/>
        <v>1.6666666666666667</v>
      </c>
      <c r="F791" s="15">
        <v>20</v>
      </c>
    </row>
    <row r="792" spans="1:6" x14ac:dyDescent="0.25">
      <c r="A792" s="56" t="s">
        <v>809</v>
      </c>
      <c r="B792" s="57"/>
      <c r="C792" s="12" t="s">
        <v>9</v>
      </c>
      <c r="D792" s="13">
        <v>60</v>
      </c>
      <c r="E792" s="14">
        <f t="shared" si="25"/>
        <v>5</v>
      </c>
      <c r="F792" s="15">
        <v>40</v>
      </c>
    </row>
    <row r="793" spans="1:6" x14ac:dyDescent="0.25">
      <c r="A793" s="56" t="s">
        <v>810</v>
      </c>
      <c r="B793" s="57"/>
      <c r="C793" s="12" t="s">
        <v>9</v>
      </c>
      <c r="D793" s="13">
        <v>15</v>
      </c>
      <c r="E793" s="14">
        <f t="shared" ref="E793:E855" si="26">D793/12</f>
        <v>1.25</v>
      </c>
      <c r="F793" s="15">
        <f t="shared" ref="F793:F854" si="27">E793*8</f>
        <v>10</v>
      </c>
    </row>
    <row r="794" spans="1:6" x14ac:dyDescent="0.25">
      <c r="A794" s="56" t="s">
        <v>811</v>
      </c>
      <c r="B794" s="57"/>
      <c r="C794" s="12" t="s">
        <v>9</v>
      </c>
      <c r="D794" s="13">
        <v>1</v>
      </c>
      <c r="E794" s="14">
        <f t="shared" si="26"/>
        <v>8.3333333333333329E-2</v>
      </c>
      <c r="F794" s="15">
        <f t="shared" si="27"/>
        <v>0.66666666666666663</v>
      </c>
    </row>
    <row r="795" spans="1:6" x14ac:dyDescent="0.25">
      <c r="A795" s="58" t="s">
        <v>812</v>
      </c>
      <c r="B795" s="58"/>
      <c r="C795" s="12" t="s">
        <v>14</v>
      </c>
      <c r="D795" s="13">
        <v>7</v>
      </c>
      <c r="E795" s="14">
        <f t="shared" si="26"/>
        <v>0.58333333333333337</v>
      </c>
      <c r="F795" s="15">
        <f t="shared" si="27"/>
        <v>4.666666666666667</v>
      </c>
    </row>
    <row r="796" spans="1:6" x14ac:dyDescent="0.25">
      <c r="A796" s="58" t="s">
        <v>813</v>
      </c>
      <c r="B796" s="58"/>
      <c r="C796" s="12" t="s">
        <v>14</v>
      </c>
      <c r="D796" s="13">
        <v>5</v>
      </c>
      <c r="E796" s="14">
        <f t="shared" si="26"/>
        <v>0.41666666666666669</v>
      </c>
      <c r="F796" s="15">
        <v>5</v>
      </c>
    </row>
    <row r="797" spans="1:6" x14ac:dyDescent="0.25">
      <c r="A797" s="58" t="s">
        <v>814</v>
      </c>
      <c r="B797" s="58"/>
      <c r="C797" s="12" t="s">
        <v>14</v>
      </c>
      <c r="D797" s="13">
        <v>50</v>
      </c>
      <c r="E797" s="14">
        <f t="shared" si="26"/>
        <v>4.166666666666667</v>
      </c>
      <c r="F797" s="15">
        <v>30</v>
      </c>
    </row>
    <row r="798" spans="1:6" x14ac:dyDescent="0.25">
      <c r="A798" s="58" t="s">
        <v>815</v>
      </c>
      <c r="B798" s="58"/>
      <c r="C798" s="12" t="s">
        <v>9</v>
      </c>
      <c r="D798" s="13">
        <v>20</v>
      </c>
      <c r="E798" s="14">
        <f t="shared" si="26"/>
        <v>1.6666666666666667</v>
      </c>
      <c r="F798" s="15">
        <v>20</v>
      </c>
    </row>
    <row r="799" spans="1:6" x14ac:dyDescent="0.25">
      <c r="A799" s="58" t="s">
        <v>816</v>
      </c>
      <c r="B799" s="58"/>
      <c r="C799" s="12" t="s">
        <v>9</v>
      </c>
      <c r="D799" s="13">
        <v>50</v>
      </c>
      <c r="E799" s="14">
        <f t="shared" si="26"/>
        <v>4.166666666666667</v>
      </c>
      <c r="F799" s="15">
        <v>30</v>
      </c>
    </row>
    <row r="800" spans="1:6" x14ac:dyDescent="0.25">
      <c r="A800" s="58" t="s">
        <v>817</v>
      </c>
      <c r="B800" s="58"/>
      <c r="C800" s="12" t="s">
        <v>9</v>
      </c>
      <c r="D800" s="13">
        <v>7</v>
      </c>
      <c r="E800" s="14">
        <f t="shared" si="26"/>
        <v>0.58333333333333337</v>
      </c>
      <c r="F800" s="15">
        <f t="shared" si="27"/>
        <v>4.666666666666667</v>
      </c>
    </row>
    <row r="801" spans="1:6" x14ac:dyDescent="0.25">
      <c r="A801" s="58" t="s">
        <v>818</v>
      </c>
      <c r="B801" s="58"/>
      <c r="C801" s="12" t="s">
        <v>9</v>
      </c>
      <c r="D801" s="13">
        <v>39</v>
      </c>
      <c r="E801" s="14">
        <f t="shared" si="26"/>
        <v>3.25</v>
      </c>
      <c r="F801" s="15">
        <v>25</v>
      </c>
    </row>
    <row r="802" spans="1:6" x14ac:dyDescent="0.25">
      <c r="A802" s="58" t="s">
        <v>819</v>
      </c>
      <c r="B802" s="58"/>
      <c r="C802" s="12" t="s">
        <v>9</v>
      </c>
      <c r="D802" s="13">
        <v>10</v>
      </c>
      <c r="E802" s="14">
        <f t="shared" si="26"/>
        <v>0.83333333333333337</v>
      </c>
      <c r="F802" s="15">
        <v>10</v>
      </c>
    </row>
    <row r="803" spans="1:6" x14ac:dyDescent="0.25">
      <c r="A803" s="58" t="s">
        <v>820</v>
      </c>
      <c r="B803" s="58"/>
      <c r="C803" s="12" t="s">
        <v>9</v>
      </c>
      <c r="D803" s="13">
        <v>3</v>
      </c>
      <c r="E803" s="14">
        <f t="shared" si="26"/>
        <v>0.25</v>
      </c>
      <c r="F803" s="15">
        <v>3</v>
      </c>
    </row>
    <row r="804" spans="1:6" x14ac:dyDescent="0.25">
      <c r="A804" s="58" t="s">
        <v>821</v>
      </c>
      <c r="B804" s="58"/>
      <c r="C804" s="12" t="s">
        <v>9</v>
      </c>
      <c r="D804" s="13">
        <v>1</v>
      </c>
      <c r="E804" s="14">
        <f t="shared" si="26"/>
        <v>8.3333333333333329E-2</v>
      </c>
      <c r="F804" s="15">
        <f t="shared" si="27"/>
        <v>0.66666666666666663</v>
      </c>
    </row>
    <row r="805" spans="1:6" x14ac:dyDescent="0.25">
      <c r="A805" s="58" t="s">
        <v>822</v>
      </c>
      <c r="B805" s="58"/>
      <c r="C805" s="12" t="s">
        <v>9</v>
      </c>
      <c r="D805" s="13">
        <v>3</v>
      </c>
      <c r="E805" s="14">
        <f t="shared" si="26"/>
        <v>0.25</v>
      </c>
      <c r="F805" s="15">
        <v>3</v>
      </c>
    </row>
    <row r="806" spans="1:6" x14ac:dyDescent="0.25">
      <c r="A806" s="58" t="s">
        <v>823</v>
      </c>
      <c r="B806" s="58"/>
      <c r="C806" s="12" t="s">
        <v>9</v>
      </c>
      <c r="D806" s="13">
        <v>122</v>
      </c>
      <c r="E806" s="14">
        <f t="shared" si="26"/>
        <v>10.166666666666666</v>
      </c>
      <c r="F806" s="15">
        <v>80</v>
      </c>
    </row>
    <row r="807" spans="1:6" x14ac:dyDescent="0.25">
      <c r="A807" s="58" t="s">
        <v>824</v>
      </c>
      <c r="B807" s="58"/>
      <c r="C807" s="12" t="s">
        <v>9</v>
      </c>
      <c r="D807" s="13">
        <v>2</v>
      </c>
      <c r="E807" s="14">
        <f t="shared" si="26"/>
        <v>0.16666666666666666</v>
      </c>
      <c r="F807" s="15">
        <v>2</v>
      </c>
    </row>
    <row r="808" spans="1:6" x14ac:dyDescent="0.25">
      <c r="A808" s="58" t="s">
        <v>825</v>
      </c>
      <c r="B808" s="58"/>
      <c r="C808" s="12" t="s">
        <v>9</v>
      </c>
      <c r="D808" s="13">
        <v>398</v>
      </c>
      <c r="E808" s="14">
        <f t="shared" si="26"/>
        <v>33.166666666666664</v>
      </c>
      <c r="F808" s="15">
        <v>250</v>
      </c>
    </row>
    <row r="809" spans="1:6" x14ac:dyDescent="0.25">
      <c r="A809" s="58" t="s">
        <v>826</v>
      </c>
      <c r="B809" s="58"/>
      <c r="C809" s="12" t="s">
        <v>9</v>
      </c>
      <c r="D809" s="13">
        <v>20</v>
      </c>
      <c r="E809" s="14">
        <f t="shared" si="26"/>
        <v>1.6666666666666667</v>
      </c>
      <c r="F809" s="15">
        <v>10</v>
      </c>
    </row>
    <row r="810" spans="1:6" x14ac:dyDescent="0.25">
      <c r="A810" s="58" t="s">
        <v>827</v>
      </c>
      <c r="B810" s="58"/>
      <c r="C810" s="12" t="s">
        <v>9</v>
      </c>
      <c r="D810" s="13">
        <v>251</v>
      </c>
      <c r="E810" s="14">
        <f t="shared" si="26"/>
        <v>20.916666666666668</v>
      </c>
      <c r="F810" s="15">
        <v>150</v>
      </c>
    </row>
    <row r="811" spans="1:6" x14ac:dyDescent="0.25">
      <c r="A811" s="58" t="s">
        <v>828</v>
      </c>
      <c r="B811" s="58"/>
      <c r="C811" s="12" t="s">
        <v>9</v>
      </c>
      <c r="D811" s="13">
        <v>1</v>
      </c>
      <c r="E811" s="14">
        <f t="shared" si="26"/>
        <v>8.3333333333333329E-2</v>
      </c>
      <c r="F811" s="15">
        <f t="shared" si="27"/>
        <v>0.66666666666666663</v>
      </c>
    </row>
    <row r="812" spans="1:6" x14ac:dyDescent="0.25">
      <c r="A812" s="58" t="s">
        <v>829</v>
      </c>
      <c r="B812" s="58"/>
      <c r="C812" s="12" t="s">
        <v>9</v>
      </c>
      <c r="D812" s="13">
        <v>525</v>
      </c>
      <c r="E812" s="14">
        <f t="shared" si="26"/>
        <v>43.75</v>
      </c>
      <c r="F812" s="15">
        <f t="shared" si="27"/>
        <v>350</v>
      </c>
    </row>
    <row r="813" spans="1:6" x14ac:dyDescent="0.25">
      <c r="A813" s="58" t="s">
        <v>830</v>
      </c>
      <c r="B813" s="58"/>
      <c r="C813" s="12" t="s">
        <v>9</v>
      </c>
      <c r="D813" s="13">
        <v>10</v>
      </c>
      <c r="E813" s="14">
        <f t="shared" si="26"/>
        <v>0.83333333333333337</v>
      </c>
      <c r="F813" s="15">
        <v>10</v>
      </c>
    </row>
    <row r="814" spans="1:6" x14ac:dyDescent="0.25">
      <c r="A814" s="58" t="s">
        <v>831</v>
      </c>
      <c r="B814" s="58"/>
      <c r="C814" s="12" t="s">
        <v>9</v>
      </c>
      <c r="D814" s="13">
        <v>314</v>
      </c>
      <c r="E814" s="14">
        <f t="shared" si="26"/>
        <v>26.166666666666668</v>
      </c>
      <c r="F814" s="15">
        <v>200</v>
      </c>
    </row>
    <row r="815" spans="1:6" x14ac:dyDescent="0.25">
      <c r="A815" s="45" t="s">
        <v>832</v>
      </c>
      <c r="B815" s="52" t="s">
        <v>833</v>
      </c>
      <c r="C815" s="12" t="s">
        <v>14</v>
      </c>
      <c r="D815" s="13">
        <v>1</v>
      </c>
      <c r="E815" s="14">
        <f t="shared" si="26"/>
        <v>8.3333333333333329E-2</v>
      </c>
      <c r="F815" s="15">
        <f t="shared" si="27"/>
        <v>0.66666666666666663</v>
      </c>
    </row>
    <row r="816" spans="1:6" x14ac:dyDescent="0.25">
      <c r="A816" s="45" t="s">
        <v>832</v>
      </c>
      <c r="B816" s="52" t="s">
        <v>834</v>
      </c>
      <c r="C816" s="12" t="s">
        <v>14</v>
      </c>
      <c r="D816" s="13">
        <v>1</v>
      </c>
      <c r="E816" s="14">
        <f t="shared" si="26"/>
        <v>8.3333333333333329E-2</v>
      </c>
      <c r="F816" s="15">
        <f t="shared" si="27"/>
        <v>0.66666666666666663</v>
      </c>
    </row>
    <row r="817" spans="1:6" x14ac:dyDescent="0.25">
      <c r="A817" s="45" t="s">
        <v>832</v>
      </c>
      <c r="B817" s="52" t="s">
        <v>835</v>
      </c>
      <c r="C817" s="12" t="s">
        <v>14</v>
      </c>
      <c r="D817" s="13">
        <v>1</v>
      </c>
      <c r="E817" s="14">
        <f t="shared" si="26"/>
        <v>8.3333333333333329E-2</v>
      </c>
      <c r="F817" s="15">
        <f t="shared" si="27"/>
        <v>0.66666666666666663</v>
      </c>
    </row>
    <row r="818" spans="1:6" x14ac:dyDescent="0.25">
      <c r="A818" s="45" t="s">
        <v>832</v>
      </c>
      <c r="B818" s="52" t="s">
        <v>836</v>
      </c>
      <c r="C818" s="12" t="s">
        <v>14</v>
      </c>
      <c r="D818" s="13">
        <v>1</v>
      </c>
      <c r="E818" s="14">
        <f t="shared" si="26"/>
        <v>8.3333333333333329E-2</v>
      </c>
      <c r="F818" s="15">
        <f t="shared" si="27"/>
        <v>0.66666666666666663</v>
      </c>
    </row>
    <row r="819" spans="1:6" x14ac:dyDescent="0.25">
      <c r="A819" s="45" t="s">
        <v>832</v>
      </c>
      <c r="B819" s="52" t="s">
        <v>837</v>
      </c>
      <c r="C819" s="12" t="s">
        <v>14</v>
      </c>
      <c r="D819" s="13">
        <v>1</v>
      </c>
      <c r="E819" s="14">
        <f t="shared" si="26"/>
        <v>8.3333333333333329E-2</v>
      </c>
      <c r="F819" s="15">
        <f t="shared" si="27"/>
        <v>0.66666666666666663</v>
      </c>
    </row>
    <row r="820" spans="1:6" x14ac:dyDescent="0.25">
      <c r="A820" s="45" t="s">
        <v>832</v>
      </c>
      <c r="B820" s="52" t="s">
        <v>838</v>
      </c>
      <c r="C820" s="12" t="s">
        <v>14</v>
      </c>
      <c r="D820" s="13">
        <v>1</v>
      </c>
      <c r="E820" s="14">
        <f t="shared" si="26"/>
        <v>8.3333333333333329E-2</v>
      </c>
      <c r="F820" s="15">
        <f t="shared" si="27"/>
        <v>0.66666666666666663</v>
      </c>
    </row>
    <row r="821" spans="1:6" x14ac:dyDescent="0.25">
      <c r="A821" s="45" t="s">
        <v>832</v>
      </c>
      <c r="B821" s="52" t="s">
        <v>839</v>
      </c>
      <c r="C821" s="12" t="s">
        <v>14</v>
      </c>
      <c r="D821" s="13">
        <v>1</v>
      </c>
      <c r="E821" s="14">
        <f t="shared" si="26"/>
        <v>8.3333333333333329E-2</v>
      </c>
      <c r="F821" s="15">
        <f t="shared" si="27"/>
        <v>0.66666666666666663</v>
      </c>
    </row>
    <row r="822" spans="1:6" x14ac:dyDescent="0.25">
      <c r="A822" s="45" t="s">
        <v>832</v>
      </c>
      <c r="B822" s="52" t="s">
        <v>840</v>
      </c>
      <c r="C822" s="12" t="s">
        <v>14</v>
      </c>
      <c r="D822" s="13">
        <v>1</v>
      </c>
      <c r="E822" s="14">
        <f t="shared" si="26"/>
        <v>8.3333333333333329E-2</v>
      </c>
      <c r="F822" s="15">
        <f t="shared" si="27"/>
        <v>0.66666666666666663</v>
      </c>
    </row>
    <row r="823" spans="1:6" x14ac:dyDescent="0.25">
      <c r="A823" s="45" t="s">
        <v>832</v>
      </c>
      <c r="B823" s="52" t="s">
        <v>841</v>
      </c>
      <c r="C823" s="12" t="s">
        <v>14</v>
      </c>
      <c r="D823" s="13">
        <v>1</v>
      </c>
      <c r="E823" s="14">
        <f t="shared" si="26"/>
        <v>8.3333333333333329E-2</v>
      </c>
      <c r="F823" s="15">
        <f t="shared" si="27"/>
        <v>0.66666666666666663</v>
      </c>
    </row>
    <row r="824" spans="1:6" x14ac:dyDescent="0.25">
      <c r="A824" s="45" t="s">
        <v>832</v>
      </c>
      <c r="B824" s="52" t="s">
        <v>842</v>
      </c>
      <c r="C824" s="12" t="s">
        <v>14</v>
      </c>
      <c r="D824" s="13">
        <v>2</v>
      </c>
      <c r="E824" s="14">
        <f t="shared" si="26"/>
        <v>0.16666666666666666</v>
      </c>
      <c r="F824" s="15">
        <f t="shared" si="27"/>
        <v>1.3333333333333333</v>
      </c>
    </row>
    <row r="825" spans="1:6" x14ac:dyDescent="0.25">
      <c r="A825" s="45" t="s">
        <v>832</v>
      </c>
      <c r="B825" s="52" t="s">
        <v>843</v>
      </c>
      <c r="C825" s="12" t="s">
        <v>9</v>
      </c>
      <c r="D825" s="13">
        <v>6</v>
      </c>
      <c r="E825" s="14">
        <f t="shared" si="26"/>
        <v>0.5</v>
      </c>
      <c r="F825" s="15">
        <v>5</v>
      </c>
    </row>
    <row r="826" spans="1:6" x14ac:dyDescent="0.25">
      <c r="A826" s="45" t="s">
        <v>832</v>
      </c>
      <c r="B826" s="52" t="s">
        <v>844</v>
      </c>
      <c r="C826" s="12" t="s">
        <v>14</v>
      </c>
      <c r="D826" s="13">
        <v>2</v>
      </c>
      <c r="E826" s="14">
        <f t="shared" si="26"/>
        <v>0.16666666666666666</v>
      </c>
      <c r="F826" s="15">
        <v>2</v>
      </c>
    </row>
    <row r="827" spans="1:6" x14ac:dyDescent="0.25">
      <c r="A827" s="45" t="s">
        <v>832</v>
      </c>
      <c r="B827" s="52" t="s">
        <v>845</v>
      </c>
      <c r="C827" s="12" t="s">
        <v>9</v>
      </c>
      <c r="D827" s="13">
        <v>2</v>
      </c>
      <c r="E827" s="14">
        <f t="shared" si="26"/>
        <v>0.16666666666666666</v>
      </c>
      <c r="F827" s="15">
        <v>2</v>
      </c>
    </row>
    <row r="828" spans="1:6" x14ac:dyDescent="0.25">
      <c r="A828" s="45" t="s">
        <v>832</v>
      </c>
      <c r="B828" s="52" t="s">
        <v>846</v>
      </c>
      <c r="C828" s="12" t="s">
        <v>9</v>
      </c>
      <c r="D828" s="13">
        <v>5</v>
      </c>
      <c r="E828" s="14">
        <f t="shared" si="26"/>
        <v>0.41666666666666669</v>
      </c>
      <c r="F828" s="15">
        <v>5</v>
      </c>
    </row>
    <row r="829" spans="1:6" x14ac:dyDescent="0.25">
      <c r="A829" s="45" t="s">
        <v>832</v>
      </c>
      <c r="B829" s="52" t="s">
        <v>847</v>
      </c>
      <c r="C829" s="12" t="s">
        <v>14</v>
      </c>
      <c r="D829" s="13">
        <v>1</v>
      </c>
      <c r="E829" s="14">
        <f t="shared" si="26"/>
        <v>8.3333333333333329E-2</v>
      </c>
      <c r="F829" s="15">
        <f t="shared" si="27"/>
        <v>0.66666666666666663</v>
      </c>
    </row>
    <row r="830" spans="1:6" x14ac:dyDescent="0.25">
      <c r="A830" s="45" t="s">
        <v>832</v>
      </c>
      <c r="B830" s="52" t="s">
        <v>848</v>
      </c>
      <c r="C830" s="12" t="s">
        <v>9</v>
      </c>
      <c r="D830" s="13">
        <v>3</v>
      </c>
      <c r="E830" s="14">
        <f t="shared" si="26"/>
        <v>0.25</v>
      </c>
      <c r="F830" s="15">
        <v>2</v>
      </c>
    </row>
    <row r="831" spans="1:6" x14ac:dyDescent="0.25">
      <c r="A831" s="45" t="s">
        <v>832</v>
      </c>
      <c r="B831" s="52" t="s">
        <v>849</v>
      </c>
      <c r="C831" s="12" t="s">
        <v>9</v>
      </c>
      <c r="D831" s="13">
        <v>5</v>
      </c>
      <c r="E831" s="14">
        <f t="shared" si="26"/>
        <v>0.41666666666666669</v>
      </c>
      <c r="F831" s="15">
        <f t="shared" si="27"/>
        <v>3.3333333333333335</v>
      </c>
    </row>
    <row r="832" spans="1:6" x14ac:dyDescent="0.25">
      <c r="A832" s="45" t="s">
        <v>832</v>
      </c>
      <c r="B832" s="52" t="s">
        <v>850</v>
      </c>
      <c r="C832" s="12" t="s">
        <v>9</v>
      </c>
      <c r="D832" s="13">
        <v>4</v>
      </c>
      <c r="E832" s="14">
        <f t="shared" si="26"/>
        <v>0.33333333333333331</v>
      </c>
      <c r="F832" s="15">
        <f t="shared" si="27"/>
        <v>2.6666666666666665</v>
      </c>
    </row>
    <row r="833" spans="1:6" x14ac:dyDescent="0.25">
      <c r="A833" s="45" t="s">
        <v>832</v>
      </c>
      <c r="B833" s="52" t="s">
        <v>851</v>
      </c>
      <c r="C833" s="12" t="s">
        <v>9</v>
      </c>
      <c r="D833" s="13">
        <v>2</v>
      </c>
      <c r="E833" s="14">
        <f t="shared" si="26"/>
        <v>0.16666666666666666</v>
      </c>
      <c r="F833" s="15">
        <v>2</v>
      </c>
    </row>
    <row r="834" spans="1:6" x14ac:dyDescent="0.25">
      <c r="A834" s="45" t="s">
        <v>832</v>
      </c>
      <c r="B834" s="52" t="s">
        <v>852</v>
      </c>
      <c r="C834" s="12" t="s">
        <v>14</v>
      </c>
      <c r="D834" s="13">
        <v>1</v>
      </c>
      <c r="E834" s="14">
        <f t="shared" si="26"/>
        <v>8.3333333333333329E-2</v>
      </c>
      <c r="F834" s="15">
        <f t="shared" si="27"/>
        <v>0.66666666666666663</v>
      </c>
    </row>
    <row r="835" spans="1:6" x14ac:dyDescent="0.25">
      <c r="A835" s="45" t="s">
        <v>832</v>
      </c>
      <c r="B835" s="52" t="s">
        <v>853</v>
      </c>
      <c r="C835" s="12" t="s">
        <v>14</v>
      </c>
      <c r="D835" s="13">
        <v>1</v>
      </c>
      <c r="E835" s="14">
        <f t="shared" si="26"/>
        <v>8.3333333333333329E-2</v>
      </c>
      <c r="F835" s="15">
        <f t="shared" si="27"/>
        <v>0.66666666666666663</v>
      </c>
    </row>
    <row r="836" spans="1:6" x14ac:dyDescent="0.25">
      <c r="A836" s="45" t="s">
        <v>832</v>
      </c>
      <c r="B836" s="52" t="s">
        <v>854</v>
      </c>
      <c r="C836" s="12" t="s">
        <v>9</v>
      </c>
      <c r="D836" s="13">
        <v>1</v>
      </c>
      <c r="E836" s="14">
        <f t="shared" si="26"/>
        <v>8.3333333333333329E-2</v>
      </c>
      <c r="F836" s="15">
        <f t="shared" si="27"/>
        <v>0.66666666666666663</v>
      </c>
    </row>
    <row r="837" spans="1:6" x14ac:dyDescent="0.25">
      <c r="A837" s="45" t="s">
        <v>832</v>
      </c>
      <c r="B837" s="52" t="s">
        <v>855</v>
      </c>
      <c r="C837" s="12" t="s">
        <v>14</v>
      </c>
      <c r="D837" s="13">
        <v>1</v>
      </c>
      <c r="E837" s="14">
        <f t="shared" si="26"/>
        <v>8.3333333333333329E-2</v>
      </c>
      <c r="F837" s="15">
        <f t="shared" si="27"/>
        <v>0.66666666666666663</v>
      </c>
    </row>
    <row r="838" spans="1:6" x14ac:dyDescent="0.25">
      <c r="A838" s="45" t="s">
        <v>832</v>
      </c>
      <c r="B838" s="52" t="s">
        <v>856</v>
      </c>
      <c r="C838" s="12" t="s">
        <v>14</v>
      </c>
      <c r="D838" s="13">
        <v>1</v>
      </c>
      <c r="E838" s="14">
        <f t="shared" si="26"/>
        <v>8.3333333333333329E-2</v>
      </c>
      <c r="F838" s="15">
        <f t="shared" si="27"/>
        <v>0.66666666666666663</v>
      </c>
    </row>
    <row r="839" spans="1:6" x14ac:dyDescent="0.25">
      <c r="A839" s="45" t="s">
        <v>832</v>
      </c>
      <c r="B839" s="52" t="s">
        <v>857</v>
      </c>
      <c r="C839" s="12" t="s">
        <v>9</v>
      </c>
      <c r="D839" s="13">
        <v>16</v>
      </c>
      <c r="E839" s="14">
        <f t="shared" si="26"/>
        <v>1.3333333333333333</v>
      </c>
      <c r="F839" s="15">
        <v>10</v>
      </c>
    </row>
    <row r="840" spans="1:6" x14ac:dyDescent="0.25">
      <c r="A840" s="45" t="s">
        <v>832</v>
      </c>
      <c r="B840" s="52" t="s">
        <v>858</v>
      </c>
      <c r="C840" s="12" t="s">
        <v>9</v>
      </c>
      <c r="D840" s="13">
        <v>1</v>
      </c>
      <c r="E840" s="14">
        <f t="shared" si="26"/>
        <v>8.3333333333333329E-2</v>
      </c>
      <c r="F840" s="15">
        <f t="shared" si="27"/>
        <v>0.66666666666666663</v>
      </c>
    </row>
    <row r="841" spans="1:6" x14ac:dyDescent="0.25">
      <c r="A841" s="45" t="s">
        <v>832</v>
      </c>
      <c r="B841" s="52" t="s">
        <v>859</v>
      </c>
      <c r="C841" s="12" t="s">
        <v>9</v>
      </c>
      <c r="D841" s="13">
        <v>2</v>
      </c>
      <c r="E841" s="14">
        <f t="shared" si="26"/>
        <v>0.16666666666666666</v>
      </c>
      <c r="F841" s="15">
        <v>2</v>
      </c>
    </row>
    <row r="842" spans="1:6" x14ac:dyDescent="0.25">
      <c r="A842" s="45" t="s">
        <v>832</v>
      </c>
      <c r="B842" s="52" t="s">
        <v>860</v>
      </c>
      <c r="C842" s="12" t="s">
        <v>9</v>
      </c>
      <c r="D842" s="13">
        <v>10</v>
      </c>
      <c r="E842" s="14">
        <f t="shared" si="26"/>
        <v>0.83333333333333337</v>
      </c>
      <c r="F842" s="15">
        <v>5</v>
      </c>
    </row>
    <row r="843" spans="1:6" x14ac:dyDescent="0.25">
      <c r="A843" s="45" t="s">
        <v>832</v>
      </c>
      <c r="B843" s="52" t="s">
        <v>861</v>
      </c>
      <c r="C843" s="12" t="s">
        <v>9</v>
      </c>
      <c r="D843" s="13">
        <v>4</v>
      </c>
      <c r="E843" s="14">
        <f t="shared" si="26"/>
        <v>0.33333333333333331</v>
      </c>
      <c r="F843" s="15">
        <f t="shared" si="27"/>
        <v>2.6666666666666665</v>
      </c>
    </row>
    <row r="844" spans="1:6" x14ac:dyDescent="0.25">
      <c r="A844" s="45" t="s">
        <v>832</v>
      </c>
      <c r="B844" s="52" t="s">
        <v>862</v>
      </c>
      <c r="C844" s="12" t="s">
        <v>9</v>
      </c>
      <c r="D844" s="13">
        <v>4</v>
      </c>
      <c r="E844" s="14">
        <f t="shared" si="26"/>
        <v>0.33333333333333331</v>
      </c>
      <c r="F844" s="15">
        <f t="shared" si="27"/>
        <v>2.6666666666666665</v>
      </c>
    </row>
    <row r="845" spans="1:6" x14ac:dyDescent="0.25">
      <c r="A845" s="45" t="s">
        <v>832</v>
      </c>
      <c r="B845" s="52" t="s">
        <v>863</v>
      </c>
      <c r="C845" s="12" t="s">
        <v>9</v>
      </c>
      <c r="D845" s="13">
        <v>5</v>
      </c>
      <c r="E845" s="14">
        <f t="shared" si="26"/>
        <v>0.41666666666666669</v>
      </c>
      <c r="F845" s="15">
        <f t="shared" si="27"/>
        <v>3.3333333333333335</v>
      </c>
    </row>
    <row r="846" spans="1:6" x14ac:dyDescent="0.25">
      <c r="A846" s="45" t="s">
        <v>832</v>
      </c>
      <c r="B846" s="52" t="s">
        <v>864</v>
      </c>
      <c r="C846" s="12" t="s">
        <v>9</v>
      </c>
      <c r="D846" s="13">
        <v>1</v>
      </c>
      <c r="E846" s="14">
        <f t="shared" si="26"/>
        <v>8.3333333333333329E-2</v>
      </c>
      <c r="F846" s="15">
        <f t="shared" si="27"/>
        <v>0.66666666666666663</v>
      </c>
    </row>
    <row r="847" spans="1:6" x14ac:dyDescent="0.25">
      <c r="A847" s="45" t="s">
        <v>832</v>
      </c>
      <c r="B847" s="52" t="s">
        <v>865</v>
      </c>
      <c r="C847" s="12" t="s">
        <v>9</v>
      </c>
      <c r="D847" s="13">
        <v>41</v>
      </c>
      <c r="E847" s="14">
        <f t="shared" si="26"/>
        <v>3.4166666666666665</v>
      </c>
      <c r="F847" s="15">
        <v>20</v>
      </c>
    </row>
    <row r="848" spans="1:6" x14ac:dyDescent="0.25">
      <c r="A848" s="45" t="s">
        <v>832</v>
      </c>
      <c r="B848" s="52" t="s">
        <v>866</v>
      </c>
      <c r="C848" s="12" t="s">
        <v>9</v>
      </c>
      <c r="D848" s="13">
        <v>31</v>
      </c>
      <c r="E848" s="14">
        <f t="shared" si="26"/>
        <v>2.5833333333333335</v>
      </c>
      <c r="F848" s="15">
        <v>20</v>
      </c>
    </row>
    <row r="849" spans="1:6" x14ac:dyDescent="0.25">
      <c r="A849" s="45" t="s">
        <v>832</v>
      </c>
      <c r="B849" s="52" t="s">
        <v>867</v>
      </c>
      <c r="C849" s="12" t="s">
        <v>9</v>
      </c>
      <c r="D849" s="13">
        <v>2</v>
      </c>
      <c r="E849" s="14">
        <f t="shared" si="26"/>
        <v>0.16666666666666666</v>
      </c>
      <c r="F849" s="15">
        <v>2</v>
      </c>
    </row>
    <row r="850" spans="1:6" x14ac:dyDescent="0.25">
      <c r="A850" s="45" t="s">
        <v>832</v>
      </c>
      <c r="B850" s="52" t="s">
        <v>868</v>
      </c>
      <c r="C850" s="12" t="s">
        <v>9</v>
      </c>
      <c r="D850" s="13">
        <v>14</v>
      </c>
      <c r="E850" s="14">
        <f t="shared" si="26"/>
        <v>1.1666666666666667</v>
      </c>
      <c r="F850" s="15">
        <v>7</v>
      </c>
    </row>
    <row r="851" spans="1:6" x14ac:dyDescent="0.25">
      <c r="A851" s="45" t="s">
        <v>832</v>
      </c>
      <c r="B851" s="52" t="s">
        <v>869</v>
      </c>
      <c r="C851" s="12" t="s">
        <v>9</v>
      </c>
      <c r="D851" s="13">
        <v>15</v>
      </c>
      <c r="E851" s="14">
        <f t="shared" si="26"/>
        <v>1.25</v>
      </c>
      <c r="F851" s="15">
        <f t="shared" si="27"/>
        <v>10</v>
      </c>
    </row>
    <row r="852" spans="1:6" x14ac:dyDescent="0.25">
      <c r="A852" s="45" t="s">
        <v>832</v>
      </c>
      <c r="B852" s="52" t="s">
        <v>870</v>
      </c>
      <c r="C852" s="12" t="s">
        <v>9</v>
      </c>
      <c r="D852" s="13">
        <v>2</v>
      </c>
      <c r="E852" s="14">
        <f t="shared" si="26"/>
        <v>0.16666666666666666</v>
      </c>
      <c r="F852" s="15">
        <v>2</v>
      </c>
    </row>
    <row r="853" spans="1:6" x14ac:dyDescent="0.25">
      <c r="A853" s="45" t="s">
        <v>832</v>
      </c>
      <c r="B853" s="52" t="s">
        <v>871</v>
      </c>
      <c r="C853" s="12" t="s">
        <v>14</v>
      </c>
      <c r="D853" s="13">
        <v>1</v>
      </c>
      <c r="E853" s="14">
        <f t="shared" si="26"/>
        <v>8.3333333333333329E-2</v>
      </c>
      <c r="F853" s="15">
        <f t="shared" si="27"/>
        <v>0.66666666666666663</v>
      </c>
    </row>
    <row r="854" spans="1:6" x14ac:dyDescent="0.25">
      <c r="A854" s="45" t="s">
        <v>832</v>
      </c>
      <c r="B854" s="52" t="s">
        <v>872</v>
      </c>
      <c r="C854" s="12" t="s">
        <v>9</v>
      </c>
      <c r="D854" s="13">
        <v>11</v>
      </c>
      <c r="E854" s="14">
        <f t="shared" si="26"/>
        <v>0.91666666666666663</v>
      </c>
      <c r="F854" s="15">
        <v>5</v>
      </c>
    </row>
    <row r="855" spans="1:6" x14ac:dyDescent="0.25">
      <c r="A855" s="45" t="s">
        <v>832</v>
      </c>
      <c r="B855" s="52" t="s">
        <v>873</v>
      </c>
      <c r="C855" s="12" t="s">
        <v>9</v>
      </c>
      <c r="D855" s="13">
        <v>10</v>
      </c>
      <c r="E855" s="14">
        <f t="shared" si="26"/>
        <v>0.83333333333333337</v>
      </c>
      <c r="F855" s="15">
        <v>5</v>
      </c>
    </row>
    <row r="856" spans="1:6" x14ac:dyDescent="0.25">
      <c r="A856" s="45" t="s">
        <v>832</v>
      </c>
      <c r="B856" s="52" t="s">
        <v>874</v>
      </c>
      <c r="C856" s="12" t="s">
        <v>9</v>
      </c>
      <c r="D856" s="13">
        <v>4</v>
      </c>
      <c r="E856" s="14">
        <f t="shared" ref="E856:E919" si="28">D856/12</f>
        <v>0.33333333333333331</v>
      </c>
      <c r="F856" s="15">
        <v>3</v>
      </c>
    </row>
    <row r="857" spans="1:6" x14ac:dyDescent="0.25">
      <c r="A857" s="45" t="s">
        <v>832</v>
      </c>
      <c r="B857" s="52" t="s">
        <v>875</v>
      </c>
      <c r="C857" s="12" t="s">
        <v>9</v>
      </c>
      <c r="D857" s="13">
        <v>8</v>
      </c>
      <c r="E857" s="14">
        <f t="shared" si="28"/>
        <v>0.66666666666666663</v>
      </c>
      <c r="F857" s="15">
        <v>5</v>
      </c>
    </row>
    <row r="858" spans="1:6" x14ac:dyDescent="0.25">
      <c r="A858" s="45" t="s">
        <v>832</v>
      </c>
      <c r="B858" s="52" t="s">
        <v>876</v>
      </c>
      <c r="C858" s="12" t="s">
        <v>9</v>
      </c>
      <c r="D858" s="13">
        <v>1</v>
      </c>
      <c r="E858" s="14">
        <f t="shared" si="28"/>
        <v>8.3333333333333329E-2</v>
      </c>
      <c r="F858" s="15">
        <f t="shared" ref="F855:F918" si="29">E858*8</f>
        <v>0.66666666666666663</v>
      </c>
    </row>
    <row r="859" spans="1:6" x14ac:dyDescent="0.25">
      <c r="A859" s="45" t="s">
        <v>832</v>
      </c>
      <c r="B859" s="52" t="s">
        <v>877</v>
      </c>
      <c r="C859" s="12" t="s">
        <v>9</v>
      </c>
      <c r="D859" s="13">
        <v>25</v>
      </c>
      <c r="E859" s="14">
        <f t="shared" si="28"/>
        <v>2.0833333333333335</v>
      </c>
      <c r="F859" s="15">
        <v>12</v>
      </c>
    </row>
    <row r="860" spans="1:6" x14ac:dyDescent="0.25">
      <c r="A860" s="45" t="s">
        <v>832</v>
      </c>
      <c r="B860" s="52" t="s">
        <v>878</v>
      </c>
      <c r="C860" s="12" t="s">
        <v>14</v>
      </c>
      <c r="D860" s="13">
        <v>2</v>
      </c>
      <c r="E860" s="14">
        <f t="shared" si="28"/>
        <v>0.16666666666666666</v>
      </c>
      <c r="F860" s="15">
        <v>2</v>
      </c>
    </row>
    <row r="861" spans="1:6" x14ac:dyDescent="0.25">
      <c r="A861" s="45" t="s">
        <v>832</v>
      </c>
      <c r="B861" s="52" t="s">
        <v>879</v>
      </c>
      <c r="C861" s="12" t="s">
        <v>9</v>
      </c>
      <c r="D861" s="13">
        <v>26</v>
      </c>
      <c r="E861" s="14">
        <f t="shared" si="28"/>
        <v>2.1666666666666665</v>
      </c>
      <c r="F861" s="15">
        <v>15</v>
      </c>
    </row>
    <row r="862" spans="1:6" x14ac:dyDescent="0.25">
      <c r="A862" s="45" t="s">
        <v>832</v>
      </c>
      <c r="B862" s="52" t="s">
        <v>880</v>
      </c>
      <c r="C862" s="12" t="s">
        <v>9</v>
      </c>
      <c r="D862" s="13">
        <v>2</v>
      </c>
      <c r="E862" s="14">
        <f t="shared" si="28"/>
        <v>0.16666666666666666</v>
      </c>
      <c r="F862" s="15">
        <v>2</v>
      </c>
    </row>
    <row r="863" spans="1:6" x14ac:dyDescent="0.25">
      <c r="A863" s="45" t="s">
        <v>832</v>
      </c>
      <c r="B863" s="52" t="s">
        <v>881</v>
      </c>
      <c r="C863" s="12" t="s">
        <v>9</v>
      </c>
      <c r="D863" s="13">
        <v>14</v>
      </c>
      <c r="E863" s="14">
        <f t="shared" si="28"/>
        <v>1.1666666666666667</v>
      </c>
      <c r="F863" s="15">
        <v>8</v>
      </c>
    </row>
    <row r="864" spans="1:6" x14ac:dyDescent="0.25">
      <c r="A864" s="45" t="s">
        <v>832</v>
      </c>
      <c r="B864" s="52" t="s">
        <v>882</v>
      </c>
      <c r="C864" s="12" t="s">
        <v>14</v>
      </c>
      <c r="D864" s="13">
        <v>2</v>
      </c>
      <c r="E864" s="14">
        <f t="shared" si="28"/>
        <v>0.16666666666666666</v>
      </c>
      <c r="F864" s="15">
        <v>2</v>
      </c>
    </row>
    <row r="865" spans="1:6" x14ac:dyDescent="0.25">
      <c r="A865" s="45" t="s">
        <v>832</v>
      </c>
      <c r="B865" s="52" t="s">
        <v>883</v>
      </c>
      <c r="C865" s="12" t="s">
        <v>9</v>
      </c>
      <c r="D865" s="13">
        <v>33</v>
      </c>
      <c r="E865" s="14">
        <f t="shared" si="28"/>
        <v>2.75</v>
      </c>
      <c r="F865" s="15">
        <v>20</v>
      </c>
    </row>
    <row r="866" spans="1:6" x14ac:dyDescent="0.25">
      <c r="A866" s="45" t="s">
        <v>832</v>
      </c>
      <c r="B866" s="52" t="s">
        <v>884</v>
      </c>
      <c r="C866" s="12" t="s">
        <v>9</v>
      </c>
      <c r="D866" s="13">
        <v>1</v>
      </c>
      <c r="E866" s="14">
        <f t="shared" si="28"/>
        <v>8.3333333333333329E-2</v>
      </c>
      <c r="F866" s="15">
        <f t="shared" si="29"/>
        <v>0.66666666666666663</v>
      </c>
    </row>
    <row r="867" spans="1:6" x14ac:dyDescent="0.25">
      <c r="A867" s="45" t="s">
        <v>832</v>
      </c>
      <c r="B867" s="52" t="s">
        <v>885</v>
      </c>
      <c r="C867" s="12" t="s">
        <v>9</v>
      </c>
      <c r="D867" s="13">
        <v>1</v>
      </c>
      <c r="E867" s="14">
        <f t="shared" si="28"/>
        <v>8.3333333333333329E-2</v>
      </c>
      <c r="F867" s="15">
        <f t="shared" si="29"/>
        <v>0.66666666666666663</v>
      </c>
    </row>
    <row r="868" spans="1:6" x14ac:dyDescent="0.25">
      <c r="A868" s="45" t="s">
        <v>832</v>
      </c>
      <c r="B868" s="52" t="s">
        <v>886</v>
      </c>
      <c r="C868" s="12" t="s">
        <v>9</v>
      </c>
      <c r="D868" s="13">
        <v>10</v>
      </c>
      <c r="E868" s="14">
        <f t="shared" si="28"/>
        <v>0.83333333333333337</v>
      </c>
      <c r="F868" s="15">
        <v>5</v>
      </c>
    </row>
    <row r="869" spans="1:6" x14ac:dyDescent="0.25">
      <c r="A869" s="45" t="s">
        <v>832</v>
      </c>
      <c r="B869" s="52" t="s">
        <v>887</v>
      </c>
      <c r="C869" s="12" t="s">
        <v>9</v>
      </c>
      <c r="D869" s="13">
        <v>6</v>
      </c>
      <c r="E869" s="14">
        <f t="shared" si="28"/>
        <v>0.5</v>
      </c>
      <c r="F869" s="15">
        <v>5</v>
      </c>
    </row>
    <row r="870" spans="1:6" x14ac:dyDescent="0.25">
      <c r="A870" s="45" t="s">
        <v>832</v>
      </c>
      <c r="B870" s="52" t="s">
        <v>888</v>
      </c>
      <c r="C870" s="12" t="s">
        <v>9</v>
      </c>
      <c r="D870" s="13">
        <v>1</v>
      </c>
      <c r="E870" s="14">
        <f t="shared" si="28"/>
        <v>8.3333333333333329E-2</v>
      </c>
      <c r="F870" s="15">
        <f t="shared" si="29"/>
        <v>0.66666666666666663</v>
      </c>
    </row>
    <row r="871" spans="1:6" x14ac:dyDescent="0.25">
      <c r="A871" s="45" t="s">
        <v>832</v>
      </c>
      <c r="B871" s="52" t="s">
        <v>889</v>
      </c>
      <c r="C871" s="12" t="s">
        <v>9</v>
      </c>
      <c r="D871" s="13">
        <v>1</v>
      </c>
      <c r="E871" s="14">
        <f t="shared" si="28"/>
        <v>8.3333333333333329E-2</v>
      </c>
      <c r="F871" s="15">
        <f t="shared" si="29"/>
        <v>0.66666666666666663</v>
      </c>
    </row>
    <row r="872" spans="1:6" x14ac:dyDescent="0.25">
      <c r="A872" s="45" t="s">
        <v>832</v>
      </c>
      <c r="B872" s="52" t="s">
        <v>890</v>
      </c>
      <c r="C872" s="12" t="s">
        <v>14</v>
      </c>
      <c r="D872" s="13">
        <v>4</v>
      </c>
      <c r="E872" s="14">
        <f t="shared" si="28"/>
        <v>0.33333333333333331</v>
      </c>
      <c r="F872" s="15">
        <f t="shared" si="29"/>
        <v>2.6666666666666665</v>
      </c>
    </row>
    <row r="873" spans="1:6" x14ac:dyDescent="0.25">
      <c r="A873" s="45" t="s">
        <v>832</v>
      </c>
      <c r="B873" s="52" t="s">
        <v>891</v>
      </c>
      <c r="C873" s="12" t="s">
        <v>14</v>
      </c>
      <c r="D873" s="13">
        <v>1</v>
      </c>
      <c r="E873" s="14">
        <f t="shared" si="28"/>
        <v>8.3333333333333329E-2</v>
      </c>
      <c r="F873" s="15">
        <f t="shared" si="29"/>
        <v>0.66666666666666663</v>
      </c>
    </row>
    <row r="874" spans="1:6" x14ac:dyDescent="0.25">
      <c r="A874" s="45" t="s">
        <v>832</v>
      </c>
      <c r="B874" s="52" t="s">
        <v>892</v>
      </c>
      <c r="C874" s="12" t="s">
        <v>9</v>
      </c>
      <c r="D874" s="13">
        <v>9</v>
      </c>
      <c r="E874" s="14">
        <f t="shared" si="28"/>
        <v>0.75</v>
      </c>
      <c r="F874" s="15">
        <v>5</v>
      </c>
    </row>
    <row r="875" spans="1:6" x14ac:dyDescent="0.25">
      <c r="A875" s="45" t="s">
        <v>832</v>
      </c>
      <c r="B875" s="52" t="s">
        <v>893</v>
      </c>
      <c r="C875" s="12" t="s">
        <v>9</v>
      </c>
      <c r="D875" s="13">
        <v>6</v>
      </c>
      <c r="E875" s="14">
        <f t="shared" si="28"/>
        <v>0.5</v>
      </c>
      <c r="F875" s="15">
        <f t="shared" si="29"/>
        <v>4</v>
      </c>
    </row>
    <row r="876" spans="1:6" x14ac:dyDescent="0.25">
      <c r="A876" s="45" t="s">
        <v>832</v>
      </c>
      <c r="B876" s="52" t="s">
        <v>894</v>
      </c>
      <c r="C876" s="12" t="s">
        <v>9</v>
      </c>
      <c r="D876" s="13">
        <v>2</v>
      </c>
      <c r="E876" s="14">
        <f t="shared" si="28"/>
        <v>0.16666666666666666</v>
      </c>
      <c r="F876" s="15">
        <v>2</v>
      </c>
    </row>
    <row r="877" spans="1:6" x14ac:dyDescent="0.25">
      <c r="A877" s="45" t="s">
        <v>832</v>
      </c>
      <c r="B877" s="52" t="s">
        <v>895</v>
      </c>
      <c r="C877" s="12" t="s">
        <v>14</v>
      </c>
      <c r="D877" s="13">
        <v>2</v>
      </c>
      <c r="E877" s="14">
        <f t="shared" si="28"/>
        <v>0.16666666666666666</v>
      </c>
      <c r="F877" s="15">
        <v>2</v>
      </c>
    </row>
    <row r="878" spans="1:6" x14ac:dyDescent="0.25">
      <c r="A878" s="45" t="s">
        <v>832</v>
      </c>
      <c r="B878" s="52" t="s">
        <v>896</v>
      </c>
      <c r="C878" s="12" t="s">
        <v>9</v>
      </c>
      <c r="D878" s="13">
        <v>11</v>
      </c>
      <c r="E878" s="14">
        <f t="shared" si="28"/>
        <v>0.91666666666666663</v>
      </c>
      <c r="F878" s="15">
        <v>6</v>
      </c>
    </row>
    <row r="879" spans="1:6" x14ac:dyDescent="0.25">
      <c r="A879" s="45" t="s">
        <v>832</v>
      </c>
      <c r="B879" s="52" t="s">
        <v>897</v>
      </c>
      <c r="C879" s="12" t="s">
        <v>9</v>
      </c>
      <c r="D879" s="13">
        <v>1</v>
      </c>
      <c r="E879" s="14">
        <f t="shared" si="28"/>
        <v>8.3333333333333329E-2</v>
      </c>
      <c r="F879" s="15">
        <f t="shared" si="29"/>
        <v>0.66666666666666663</v>
      </c>
    </row>
    <row r="880" spans="1:6" x14ac:dyDescent="0.25">
      <c r="A880" s="45" t="s">
        <v>832</v>
      </c>
      <c r="B880" s="52" t="s">
        <v>898</v>
      </c>
      <c r="C880" s="12" t="s">
        <v>9</v>
      </c>
      <c r="D880" s="13">
        <v>1</v>
      </c>
      <c r="E880" s="14">
        <f t="shared" si="28"/>
        <v>8.3333333333333329E-2</v>
      </c>
      <c r="F880" s="15">
        <f t="shared" si="29"/>
        <v>0.66666666666666663</v>
      </c>
    </row>
    <row r="881" spans="1:6" x14ac:dyDescent="0.25">
      <c r="A881" s="45" t="s">
        <v>832</v>
      </c>
      <c r="B881" s="52" t="s">
        <v>899</v>
      </c>
      <c r="C881" s="12" t="s">
        <v>9</v>
      </c>
      <c r="D881" s="13">
        <v>4</v>
      </c>
      <c r="E881" s="14">
        <f t="shared" si="28"/>
        <v>0.33333333333333331</v>
      </c>
      <c r="F881" s="15">
        <f t="shared" si="29"/>
        <v>2.6666666666666665</v>
      </c>
    </row>
    <row r="882" spans="1:6" x14ac:dyDescent="0.25">
      <c r="A882" s="45" t="s">
        <v>832</v>
      </c>
      <c r="B882" s="52" t="s">
        <v>900</v>
      </c>
      <c r="C882" s="12" t="s">
        <v>9</v>
      </c>
      <c r="D882" s="13">
        <v>1</v>
      </c>
      <c r="E882" s="14">
        <f t="shared" si="28"/>
        <v>8.3333333333333329E-2</v>
      </c>
      <c r="F882" s="15">
        <f t="shared" si="29"/>
        <v>0.66666666666666663</v>
      </c>
    </row>
    <row r="883" spans="1:6" x14ac:dyDescent="0.25">
      <c r="A883" s="45" t="s">
        <v>832</v>
      </c>
      <c r="B883" s="52" t="s">
        <v>901</v>
      </c>
      <c r="C883" s="12" t="s">
        <v>9</v>
      </c>
      <c r="D883" s="13">
        <v>16</v>
      </c>
      <c r="E883" s="14">
        <f t="shared" si="28"/>
        <v>1.3333333333333333</v>
      </c>
      <c r="F883" s="15">
        <v>10</v>
      </c>
    </row>
    <row r="884" spans="1:6" x14ac:dyDescent="0.25">
      <c r="A884" s="45" t="s">
        <v>832</v>
      </c>
      <c r="B884" s="52" t="s">
        <v>902</v>
      </c>
      <c r="C884" s="12" t="s">
        <v>14</v>
      </c>
      <c r="D884" s="13">
        <v>1</v>
      </c>
      <c r="E884" s="14">
        <f t="shared" si="28"/>
        <v>8.3333333333333329E-2</v>
      </c>
      <c r="F884" s="15">
        <f t="shared" si="29"/>
        <v>0.66666666666666663</v>
      </c>
    </row>
    <row r="885" spans="1:6" x14ac:dyDescent="0.25">
      <c r="A885" s="45" t="s">
        <v>832</v>
      </c>
      <c r="B885" s="52" t="s">
        <v>903</v>
      </c>
      <c r="C885" s="12" t="s">
        <v>9</v>
      </c>
      <c r="D885" s="13">
        <v>9</v>
      </c>
      <c r="E885" s="14">
        <f t="shared" si="28"/>
        <v>0.75</v>
      </c>
      <c r="F885" s="15">
        <v>5</v>
      </c>
    </row>
    <row r="886" spans="1:6" x14ac:dyDescent="0.25">
      <c r="A886" s="45" t="s">
        <v>832</v>
      </c>
      <c r="B886" s="52" t="s">
        <v>904</v>
      </c>
      <c r="C886" s="12" t="s">
        <v>9</v>
      </c>
      <c r="D886" s="13">
        <v>1</v>
      </c>
      <c r="E886" s="14">
        <f t="shared" si="28"/>
        <v>8.3333333333333329E-2</v>
      </c>
      <c r="F886" s="15">
        <f t="shared" si="29"/>
        <v>0.66666666666666663</v>
      </c>
    </row>
    <row r="887" spans="1:6" x14ac:dyDescent="0.25">
      <c r="A887" s="45" t="s">
        <v>832</v>
      </c>
      <c r="B887" s="52" t="s">
        <v>905</v>
      </c>
      <c r="C887" s="12" t="s">
        <v>9</v>
      </c>
      <c r="D887" s="13">
        <v>1</v>
      </c>
      <c r="E887" s="14">
        <f t="shared" si="28"/>
        <v>8.3333333333333329E-2</v>
      </c>
      <c r="F887" s="15">
        <f t="shared" si="29"/>
        <v>0.66666666666666663</v>
      </c>
    </row>
    <row r="888" spans="1:6" x14ac:dyDescent="0.25">
      <c r="A888" s="45" t="s">
        <v>832</v>
      </c>
      <c r="B888" s="52" t="s">
        <v>906</v>
      </c>
      <c r="C888" s="12" t="s">
        <v>9</v>
      </c>
      <c r="D888" s="13">
        <v>8</v>
      </c>
      <c r="E888" s="14">
        <f t="shared" si="28"/>
        <v>0.66666666666666663</v>
      </c>
      <c r="F888" s="15">
        <f t="shared" si="29"/>
        <v>5.333333333333333</v>
      </c>
    </row>
    <row r="889" spans="1:6" x14ac:dyDescent="0.25">
      <c r="A889" s="45" t="s">
        <v>832</v>
      </c>
      <c r="B889" s="52" t="s">
        <v>907</v>
      </c>
      <c r="C889" s="12" t="s">
        <v>9</v>
      </c>
      <c r="D889" s="13">
        <v>2</v>
      </c>
      <c r="E889" s="14">
        <f t="shared" si="28"/>
        <v>0.16666666666666666</v>
      </c>
      <c r="F889" s="15">
        <v>2</v>
      </c>
    </row>
    <row r="890" spans="1:6" x14ac:dyDescent="0.25">
      <c r="A890" s="45" t="s">
        <v>832</v>
      </c>
      <c r="B890" s="52" t="s">
        <v>908</v>
      </c>
      <c r="C890" s="12" t="s">
        <v>9</v>
      </c>
      <c r="D890" s="13">
        <v>2</v>
      </c>
      <c r="E890" s="14">
        <f t="shared" si="28"/>
        <v>0.16666666666666666</v>
      </c>
      <c r="F890" s="15">
        <v>2</v>
      </c>
    </row>
    <row r="891" spans="1:6" x14ac:dyDescent="0.25">
      <c r="A891" s="45" t="s">
        <v>832</v>
      </c>
      <c r="B891" s="52" t="s">
        <v>909</v>
      </c>
      <c r="C891" s="12" t="s">
        <v>9</v>
      </c>
      <c r="D891" s="13">
        <v>1</v>
      </c>
      <c r="E891" s="14">
        <f t="shared" si="28"/>
        <v>8.3333333333333329E-2</v>
      </c>
      <c r="F891" s="15">
        <f t="shared" si="29"/>
        <v>0.66666666666666663</v>
      </c>
    </row>
    <row r="892" spans="1:6" x14ac:dyDescent="0.25">
      <c r="A892" s="45" t="s">
        <v>832</v>
      </c>
      <c r="B892" s="52" t="s">
        <v>910</v>
      </c>
      <c r="C892" s="12" t="s">
        <v>9</v>
      </c>
      <c r="D892" s="13">
        <v>10</v>
      </c>
      <c r="E892" s="14">
        <f t="shared" si="28"/>
        <v>0.83333333333333337</v>
      </c>
      <c r="F892" s="15">
        <v>5</v>
      </c>
    </row>
    <row r="893" spans="1:6" x14ac:dyDescent="0.25">
      <c r="A893" s="45" t="s">
        <v>832</v>
      </c>
      <c r="B893" s="52" t="s">
        <v>911</v>
      </c>
      <c r="C893" s="12" t="s">
        <v>9</v>
      </c>
      <c r="D893" s="13">
        <v>5</v>
      </c>
      <c r="E893" s="14">
        <f t="shared" si="28"/>
        <v>0.41666666666666669</v>
      </c>
      <c r="F893" s="15">
        <f t="shared" si="29"/>
        <v>3.3333333333333335</v>
      </c>
    </row>
    <row r="894" spans="1:6" x14ac:dyDescent="0.25">
      <c r="A894" s="45" t="s">
        <v>832</v>
      </c>
      <c r="B894" s="52" t="s">
        <v>912</v>
      </c>
      <c r="C894" s="12" t="s">
        <v>9</v>
      </c>
      <c r="D894" s="13">
        <v>1</v>
      </c>
      <c r="E894" s="14">
        <f t="shared" si="28"/>
        <v>8.3333333333333329E-2</v>
      </c>
      <c r="F894" s="15">
        <f t="shared" si="29"/>
        <v>0.66666666666666663</v>
      </c>
    </row>
    <row r="895" spans="1:6" x14ac:dyDescent="0.25">
      <c r="A895" s="45" t="s">
        <v>832</v>
      </c>
      <c r="B895" s="52" t="s">
        <v>913</v>
      </c>
      <c r="C895" s="12" t="s">
        <v>9</v>
      </c>
      <c r="D895" s="13">
        <v>2</v>
      </c>
      <c r="E895" s="14">
        <f t="shared" si="28"/>
        <v>0.16666666666666666</v>
      </c>
      <c r="F895" s="15">
        <v>2</v>
      </c>
    </row>
    <row r="896" spans="1:6" x14ac:dyDescent="0.25">
      <c r="A896" s="45" t="s">
        <v>832</v>
      </c>
      <c r="B896" s="52" t="s">
        <v>914</v>
      </c>
      <c r="C896" s="12" t="s">
        <v>9</v>
      </c>
      <c r="D896" s="13">
        <v>13</v>
      </c>
      <c r="E896" s="14">
        <f t="shared" si="28"/>
        <v>1.0833333333333333</v>
      </c>
      <c r="F896" s="15">
        <f t="shared" si="29"/>
        <v>8.6666666666666661</v>
      </c>
    </row>
    <row r="897" spans="1:6" x14ac:dyDescent="0.25">
      <c r="A897" s="45" t="s">
        <v>832</v>
      </c>
      <c r="B897" s="52" t="s">
        <v>915</v>
      </c>
      <c r="C897" s="12" t="s">
        <v>9</v>
      </c>
      <c r="D897" s="13">
        <v>1</v>
      </c>
      <c r="E897" s="14">
        <f t="shared" si="28"/>
        <v>8.3333333333333329E-2</v>
      </c>
      <c r="F897" s="15">
        <f t="shared" si="29"/>
        <v>0.66666666666666663</v>
      </c>
    </row>
    <row r="898" spans="1:6" x14ac:dyDescent="0.25">
      <c r="A898" s="45" t="s">
        <v>832</v>
      </c>
      <c r="B898" s="52" t="s">
        <v>916</v>
      </c>
      <c r="C898" s="12" t="s">
        <v>14</v>
      </c>
      <c r="D898" s="13">
        <v>10</v>
      </c>
      <c r="E898" s="14">
        <f t="shared" si="28"/>
        <v>0.83333333333333337</v>
      </c>
      <c r="F898" s="15">
        <f t="shared" si="29"/>
        <v>6.666666666666667</v>
      </c>
    </row>
    <row r="899" spans="1:6" x14ac:dyDescent="0.25">
      <c r="A899" s="45" t="s">
        <v>832</v>
      </c>
      <c r="B899" s="52" t="s">
        <v>917</v>
      </c>
      <c r="C899" s="12" t="s">
        <v>9</v>
      </c>
      <c r="D899" s="13">
        <v>1</v>
      </c>
      <c r="E899" s="14">
        <f t="shared" si="28"/>
        <v>8.3333333333333329E-2</v>
      </c>
      <c r="F899" s="15">
        <f t="shared" si="29"/>
        <v>0.66666666666666663</v>
      </c>
    </row>
    <row r="900" spans="1:6" x14ac:dyDescent="0.25">
      <c r="A900" s="45" t="s">
        <v>832</v>
      </c>
      <c r="B900" s="52" t="s">
        <v>918</v>
      </c>
      <c r="C900" s="12" t="s">
        <v>9</v>
      </c>
      <c r="D900" s="13">
        <v>3</v>
      </c>
      <c r="E900" s="14">
        <f t="shared" si="28"/>
        <v>0.25</v>
      </c>
      <c r="F900" s="15">
        <f t="shared" si="29"/>
        <v>2</v>
      </c>
    </row>
    <row r="901" spans="1:6" x14ac:dyDescent="0.25">
      <c r="A901" s="45" t="s">
        <v>832</v>
      </c>
      <c r="B901" s="52" t="s">
        <v>919</v>
      </c>
      <c r="C901" s="12" t="s">
        <v>9</v>
      </c>
      <c r="D901" s="13">
        <v>2</v>
      </c>
      <c r="E901" s="14">
        <f t="shared" si="28"/>
        <v>0.16666666666666666</v>
      </c>
      <c r="F901" s="15">
        <v>2</v>
      </c>
    </row>
    <row r="902" spans="1:6" x14ac:dyDescent="0.25">
      <c r="A902" s="45" t="s">
        <v>832</v>
      </c>
      <c r="B902" s="52" t="s">
        <v>920</v>
      </c>
      <c r="C902" s="12" t="s">
        <v>9</v>
      </c>
      <c r="D902" s="13">
        <v>6</v>
      </c>
      <c r="E902" s="14">
        <f t="shared" si="28"/>
        <v>0.5</v>
      </c>
      <c r="F902" s="15">
        <f t="shared" si="29"/>
        <v>4</v>
      </c>
    </row>
    <row r="903" spans="1:6" x14ac:dyDescent="0.25">
      <c r="A903" s="45" t="s">
        <v>832</v>
      </c>
      <c r="B903" s="52" t="s">
        <v>921</v>
      </c>
      <c r="C903" s="12" t="s">
        <v>14</v>
      </c>
      <c r="D903" s="13">
        <v>1</v>
      </c>
      <c r="E903" s="14">
        <f t="shared" si="28"/>
        <v>8.3333333333333329E-2</v>
      </c>
      <c r="F903" s="15">
        <f t="shared" si="29"/>
        <v>0.66666666666666663</v>
      </c>
    </row>
    <row r="904" spans="1:6" x14ac:dyDescent="0.25">
      <c r="A904" s="45" t="s">
        <v>832</v>
      </c>
      <c r="B904" s="52" t="s">
        <v>922</v>
      </c>
      <c r="C904" s="12" t="s">
        <v>9</v>
      </c>
      <c r="D904" s="13">
        <v>6</v>
      </c>
      <c r="E904" s="14">
        <f t="shared" si="28"/>
        <v>0.5</v>
      </c>
      <c r="F904" s="15">
        <f t="shared" si="29"/>
        <v>4</v>
      </c>
    </row>
    <row r="905" spans="1:6" x14ac:dyDescent="0.25">
      <c r="A905" s="45" t="s">
        <v>832</v>
      </c>
      <c r="B905" s="52" t="s">
        <v>923</v>
      </c>
      <c r="C905" s="12" t="s">
        <v>9</v>
      </c>
      <c r="D905" s="13">
        <v>4</v>
      </c>
      <c r="E905" s="14">
        <f t="shared" si="28"/>
        <v>0.33333333333333331</v>
      </c>
      <c r="F905" s="15">
        <f t="shared" si="29"/>
        <v>2.6666666666666665</v>
      </c>
    </row>
    <row r="906" spans="1:6" x14ac:dyDescent="0.25">
      <c r="A906" s="45" t="s">
        <v>832</v>
      </c>
      <c r="B906" s="52" t="s">
        <v>924</v>
      </c>
      <c r="C906" s="12" t="s">
        <v>9</v>
      </c>
      <c r="D906" s="13">
        <v>1</v>
      </c>
      <c r="E906" s="14">
        <f t="shared" si="28"/>
        <v>8.3333333333333329E-2</v>
      </c>
      <c r="F906" s="15">
        <f t="shared" si="29"/>
        <v>0.66666666666666663</v>
      </c>
    </row>
    <row r="907" spans="1:6" x14ac:dyDescent="0.25">
      <c r="A907" s="45" t="s">
        <v>832</v>
      </c>
      <c r="B907" s="52" t="s">
        <v>925</v>
      </c>
      <c r="C907" s="12" t="s">
        <v>14</v>
      </c>
      <c r="D907" s="13">
        <v>1</v>
      </c>
      <c r="E907" s="14">
        <f t="shared" si="28"/>
        <v>8.3333333333333329E-2</v>
      </c>
      <c r="F907" s="15">
        <f t="shared" si="29"/>
        <v>0.66666666666666663</v>
      </c>
    </row>
    <row r="908" spans="1:6" x14ac:dyDescent="0.25">
      <c r="A908" s="45" t="s">
        <v>832</v>
      </c>
      <c r="B908" s="52" t="s">
        <v>926</v>
      </c>
      <c r="C908" s="12" t="s">
        <v>9</v>
      </c>
      <c r="D908" s="13">
        <v>1</v>
      </c>
      <c r="E908" s="14">
        <f t="shared" si="28"/>
        <v>8.3333333333333329E-2</v>
      </c>
      <c r="F908" s="15">
        <f t="shared" si="29"/>
        <v>0.66666666666666663</v>
      </c>
    </row>
    <row r="909" spans="1:6" x14ac:dyDescent="0.25">
      <c r="A909" s="45" t="s">
        <v>832</v>
      </c>
      <c r="B909" s="52" t="s">
        <v>927</v>
      </c>
      <c r="C909" s="12" t="s">
        <v>9</v>
      </c>
      <c r="D909" s="13">
        <v>4</v>
      </c>
      <c r="E909" s="14">
        <f t="shared" si="28"/>
        <v>0.33333333333333331</v>
      </c>
      <c r="F909" s="15">
        <f t="shared" si="29"/>
        <v>2.6666666666666665</v>
      </c>
    </row>
    <row r="910" spans="1:6" x14ac:dyDescent="0.25">
      <c r="A910" s="45" t="s">
        <v>832</v>
      </c>
      <c r="B910" s="52" t="s">
        <v>928</v>
      </c>
      <c r="C910" s="12" t="s">
        <v>9</v>
      </c>
      <c r="D910" s="13">
        <v>1</v>
      </c>
      <c r="E910" s="14">
        <f t="shared" si="28"/>
        <v>8.3333333333333329E-2</v>
      </c>
      <c r="F910" s="15">
        <f t="shared" si="29"/>
        <v>0.66666666666666663</v>
      </c>
    </row>
    <row r="911" spans="1:6" x14ac:dyDescent="0.25">
      <c r="A911" s="45" t="s">
        <v>832</v>
      </c>
      <c r="B911" s="52" t="s">
        <v>929</v>
      </c>
      <c r="C911" s="12" t="s">
        <v>9</v>
      </c>
      <c r="D911" s="13">
        <v>2</v>
      </c>
      <c r="E911" s="14">
        <f t="shared" si="28"/>
        <v>0.16666666666666666</v>
      </c>
      <c r="F911" s="15">
        <v>2</v>
      </c>
    </row>
    <row r="912" spans="1:6" x14ac:dyDescent="0.25">
      <c r="A912" s="45" t="s">
        <v>832</v>
      </c>
      <c r="B912" s="52" t="s">
        <v>930</v>
      </c>
      <c r="C912" s="12" t="s">
        <v>14</v>
      </c>
      <c r="D912" s="13">
        <v>1</v>
      </c>
      <c r="E912" s="14">
        <f t="shared" si="28"/>
        <v>8.3333333333333329E-2</v>
      </c>
      <c r="F912" s="15">
        <f t="shared" si="29"/>
        <v>0.66666666666666663</v>
      </c>
    </row>
    <row r="913" spans="1:6" x14ac:dyDescent="0.25">
      <c r="A913" s="45" t="s">
        <v>832</v>
      </c>
      <c r="B913" s="52" t="s">
        <v>931</v>
      </c>
      <c r="C913" s="12" t="s">
        <v>14</v>
      </c>
      <c r="D913" s="13">
        <v>1</v>
      </c>
      <c r="E913" s="14">
        <f t="shared" si="28"/>
        <v>8.3333333333333329E-2</v>
      </c>
      <c r="F913" s="15">
        <f t="shared" si="29"/>
        <v>0.66666666666666663</v>
      </c>
    </row>
    <row r="914" spans="1:6" x14ac:dyDescent="0.25">
      <c r="A914" s="45" t="s">
        <v>832</v>
      </c>
      <c r="B914" s="52" t="s">
        <v>932</v>
      </c>
      <c r="C914" s="12" t="s">
        <v>14</v>
      </c>
      <c r="D914" s="13">
        <v>1</v>
      </c>
      <c r="E914" s="14">
        <f t="shared" si="28"/>
        <v>8.3333333333333329E-2</v>
      </c>
      <c r="F914" s="15">
        <f t="shared" si="29"/>
        <v>0.66666666666666663</v>
      </c>
    </row>
    <row r="915" spans="1:6" x14ac:dyDescent="0.25">
      <c r="A915" s="45" t="s">
        <v>832</v>
      </c>
      <c r="B915" s="52" t="s">
        <v>933</v>
      </c>
      <c r="C915" s="12" t="s">
        <v>14</v>
      </c>
      <c r="D915" s="13">
        <v>40</v>
      </c>
      <c r="E915" s="14">
        <f t="shared" si="28"/>
        <v>3.3333333333333335</v>
      </c>
      <c r="F915" s="15">
        <v>25</v>
      </c>
    </row>
    <row r="916" spans="1:6" x14ac:dyDescent="0.25">
      <c r="A916" s="45" t="s">
        <v>832</v>
      </c>
      <c r="B916" s="52" t="s">
        <v>934</v>
      </c>
      <c r="C916" s="12" t="s">
        <v>9</v>
      </c>
      <c r="D916" s="13">
        <v>3</v>
      </c>
      <c r="E916" s="14">
        <f t="shared" si="28"/>
        <v>0.25</v>
      </c>
      <c r="F916" s="15">
        <f t="shared" si="29"/>
        <v>2</v>
      </c>
    </row>
    <row r="917" spans="1:6" x14ac:dyDescent="0.25">
      <c r="A917" s="45" t="s">
        <v>935</v>
      </c>
      <c r="B917" s="46" t="s">
        <v>936</v>
      </c>
      <c r="C917" s="12" t="s">
        <v>9</v>
      </c>
      <c r="D917" s="13">
        <v>109</v>
      </c>
      <c r="E917" s="14">
        <f t="shared" si="28"/>
        <v>9.0833333333333339</v>
      </c>
      <c r="F917" s="15">
        <v>70</v>
      </c>
    </row>
    <row r="918" spans="1:6" x14ac:dyDescent="0.25">
      <c r="A918" s="45" t="s">
        <v>935</v>
      </c>
      <c r="B918" s="46" t="s">
        <v>937</v>
      </c>
      <c r="C918" s="12" t="s">
        <v>9</v>
      </c>
      <c r="D918" s="13">
        <v>20</v>
      </c>
      <c r="E918" s="14">
        <f t="shared" si="28"/>
        <v>1.6666666666666667</v>
      </c>
      <c r="F918" s="15">
        <v>10</v>
      </c>
    </row>
    <row r="919" spans="1:6" x14ac:dyDescent="0.25">
      <c r="A919" s="45" t="s">
        <v>935</v>
      </c>
      <c r="B919" s="46" t="s">
        <v>938</v>
      </c>
      <c r="C919" s="12" t="s">
        <v>9</v>
      </c>
      <c r="D919" s="13">
        <v>65</v>
      </c>
      <c r="E919" s="14">
        <f t="shared" si="28"/>
        <v>5.416666666666667</v>
      </c>
      <c r="F919" s="15">
        <v>40</v>
      </c>
    </row>
    <row r="920" spans="1:6" x14ac:dyDescent="0.25">
      <c r="A920" s="53" t="s">
        <v>939</v>
      </c>
      <c r="B920" s="54" t="s">
        <v>940</v>
      </c>
      <c r="C920" s="12" t="s">
        <v>14</v>
      </c>
      <c r="D920" s="13">
        <v>8</v>
      </c>
      <c r="E920" s="14">
        <f t="shared" ref="E920:E928" si="30">D920/12</f>
        <v>0.66666666666666663</v>
      </c>
      <c r="F920" s="15">
        <f t="shared" ref="F919:F928" si="31">E920*8</f>
        <v>5.333333333333333</v>
      </c>
    </row>
    <row r="921" spans="1:6" x14ac:dyDescent="0.25">
      <c r="A921" s="53" t="s">
        <v>939</v>
      </c>
      <c r="B921" s="54" t="s">
        <v>941</v>
      </c>
      <c r="C921" s="12" t="s">
        <v>14</v>
      </c>
      <c r="D921" s="13">
        <v>2</v>
      </c>
      <c r="E921" s="14">
        <f t="shared" si="30"/>
        <v>0.16666666666666666</v>
      </c>
      <c r="F921" s="15">
        <v>2</v>
      </c>
    </row>
    <row r="922" spans="1:6" x14ac:dyDescent="0.25">
      <c r="A922" s="53" t="s">
        <v>939</v>
      </c>
      <c r="B922" s="54" t="s">
        <v>942</v>
      </c>
      <c r="C922" s="12" t="s">
        <v>14</v>
      </c>
      <c r="D922" s="13">
        <v>2</v>
      </c>
      <c r="E922" s="14">
        <f t="shared" si="30"/>
        <v>0.16666666666666666</v>
      </c>
      <c r="F922" s="15">
        <v>2</v>
      </c>
    </row>
    <row r="923" spans="1:6" x14ac:dyDescent="0.25">
      <c r="A923" s="53" t="s">
        <v>939</v>
      </c>
      <c r="B923" s="54" t="s">
        <v>943</v>
      </c>
      <c r="C923" s="12" t="s">
        <v>9</v>
      </c>
      <c r="D923" s="13">
        <v>2</v>
      </c>
      <c r="E923" s="14">
        <f t="shared" si="30"/>
        <v>0.16666666666666666</v>
      </c>
      <c r="F923" s="15">
        <v>2</v>
      </c>
    </row>
    <row r="924" spans="1:6" x14ac:dyDescent="0.25">
      <c r="A924" s="53" t="s">
        <v>939</v>
      </c>
      <c r="B924" s="54" t="s">
        <v>944</v>
      </c>
      <c r="C924" s="12" t="s">
        <v>9</v>
      </c>
      <c r="D924" s="13">
        <v>8</v>
      </c>
      <c r="E924" s="14">
        <f t="shared" si="30"/>
        <v>0.66666666666666663</v>
      </c>
      <c r="F924" s="15">
        <f t="shared" si="31"/>
        <v>5.333333333333333</v>
      </c>
    </row>
    <row r="925" spans="1:6" x14ac:dyDescent="0.25">
      <c r="A925" s="53" t="s">
        <v>939</v>
      </c>
      <c r="B925" s="54" t="s">
        <v>945</v>
      </c>
      <c r="C925" s="12" t="s">
        <v>14</v>
      </c>
      <c r="D925" s="13">
        <v>6</v>
      </c>
      <c r="E925" s="14">
        <f t="shared" si="30"/>
        <v>0.5</v>
      </c>
      <c r="F925" s="15">
        <v>5</v>
      </c>
    </row>
    <row r="926" spans="1:6" x14ac:dyDescent="0.25">
      <c r="A926" s="53" t="s">
        <v>939</v>
      </c>
      <c r="B926" s="54" t="s">
        <v>946</v>
      </c>
      <c r="C926" s="12" t="s">
        <v>14</v>
      </c>
      <c r="D926" s="13">
        <v>2</v>
      </c>
      <c r="E926" s="14">
        <f t="shared" si="30"/>
        <v>0.16666666666666666</v>
      </c>
      <c r="F926" s="15">
        <v>2</v>
      </c>
    </row>
    <row r="927" spans="1:6" x14ac:dyDescent="0.25">
      <c r="A927" s="53" t="s">
        <v>939</v>
      </c>
      <c r="B927" s="54" t="s">
        <v>947</v>
      </c>
      <c r="C927" s="12" t="s">
        <v>9</v>
      </c>
      <c r="D927" s="13">
        <v>2</v>
      </c>
      <c r="E927" s="14">
        <f t="shared" si="30"/>
        <v>0.16666666666666666</v>
      </c>
      <c r="F927" s="15">
        <v>2</v>
      </c>
    </row>
    <row r="928" spans="1:6" x14ac:dyDescent="0.25">
      <c r="A928" s="53" t="s">
        <v>939</v>
      </c>
      <c r="B928" s="54" t="s">
        <v>948</v>
      </c>
      <c r="C928" s="12" t="s">
        <v>14</v>
      </c>
      <c r="D928" s="13">
        <v>2</v>
      </c>
      <c r="E928" s="14">
        <f t="shared" si="30"/>
        <v>0.16666666666666666</v>
      </c>
      <c r="F928" s="15">
        <v>2</v>
      </c>
    </row>
    <row r="929" spans="1:6" x14ac:dyDescent="0.25">
      <c r="A929" s="45"/>
      <c r="B929" s="20" t="s">
        <v>949</v>
      </c>
      <c r="C929" s="45"/>
      <c r="D929" s="55">
        <v>129807.48999999999</v>
      </c>
      <c r="E929" s="14"/>
      <c r="F929" s="67">
        <f>SUM(F4:F928)</f>
        <v>39679.666666666548</v>
      </c>
    </row>
  </sheetData>
  <mergeCells count="74">
    <mergeCell ref="A257:B257"/>
    <mergeCell ref="A1:E1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55:B255"/>
    <mergeCell ref="A256:B256"/>
    <mergeCell ref="A269:B269"/>
    <mergeCell ref="A258:B258"/>
    <mergeCell ref="A259:B259"/>
    <mergeCell ref="A260:B260"/>
    <mergeCell ref="A261:B261"/>
    <mergeCell ref="A262:B262"/>
    <mergeCell ref="A263:B263"/>
    <mergeCell ref="A264:B264"/>
    <mergeCell ref="A265:B265"/>
    <mergeCell ref="A266:B266"/>
    <mergeCell ref="A267:B267"/>
    <mergeCell ref="A268:B268"/>
    <mergeCell ref="A281:B281"/>
    <mergeCell ref="A270:B270"/>
    <mergeCell ref="A271:B271"/>
    <mergeCell ref="A272:B272"/>
    <mergeCell ref="A273:B273"/>
    <mergeCell ref="A274:B274"/>
    <mergeCell ref="A275:B275"/>
    <mergeCell ref="A276:B276"/>
    <mergeCell ref="A277:B277"/>
    <mergeCell ref="A278:B278"/>
    <mergeCell ref="A279:B279"/>
    <mergeCell ref="A280:B280"/>
    <mergeCell ref="A806:B806"/>
    <mergeCell ref="A795:B795"/>
    <mergeCell ref="A796:B796"/>
    <mergeCell ref="A797:B797"/>
    <mergeCell ref="A798:B798"/>
    <mergeCell ref="A799:B799"/>
    <mergeCell ref="A800:B800"/>
    <mergeCell ref="A711:B711"/>
    <mergeCell ref="A789:B789"/>
    <mergeCell ref="A788:B788"/>
    <mergeCell ref="A787:B787"/>
    <mergeCell ref="A786:B786"/>
    <mergeCell ref="A813:B813"/>
    <mergeCell ref="A814:B814"/>
    <mergeCell ref="A714:B714"/>
    <mergeCell ref="A713:B713"/>
    <mergeCell ref="A712:B712"/>
    <mergeCell ref="A807:B807"/>
    <mergeCell ref="A808:B808"/>
    <mergeCell ref="A809:B809"/>
    <mergeCell ref="A810:B810"/>
    <mergeCell ref="A811:B811"/>
    <mergeCell ref="A812:B812"/>
    <mergeCell ref="A801:B801"/>
    <mergeCell ref="A802:B802"/>
    <mergeCell ref="A803:B803"/>
    <mergeCell ref="A804:B804"/>
    <mergeCell ref="A805:B805"/>
    <mergeCell ref="A794:B794"/>
    <mergeCell ref="A793:B793"/>
    <mergeCell ref="A792:B792"/>
    <mergeCell ref="A791:B791"/>
    <mergeCell ref="A790:B790"/>
    <mergeCell ref="A710:B710"/>
    <mergeCell ref="A709:B709"/>
    <mergeCell ref="A708:B708"/>
    <mergeCell ref="A707:B707"/>
    <mergeCell ref="A706:B70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compras1</dc:creator>
  <cp:lastModifiedBy>compras1</cp:lastModifiedBy>
  <dcterms:created xsi:type="dcterms:W3CDTF">2023-02-17T22:05:56Z</dcterms:created>
  <dcterms:modified xsi:type="dcterms:W3CDTF">2023-02-20T22:40:39Z</dcterms:modified>
</cp:coreProperties>
</file>